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4D698EE6-30F2-4B31-89D3-BBB14CBA774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к ПРИКАЗУ" sheetId="3" r:id="rId1"/>
  </sheets>
  <definedNames>
    <definedName name="_xlnm.Print_Titles" localSheetId="0">'ПРИЛОЖЕНИЕ к ПРИКАЗУ'!$13:$13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0" i="3" l="1"/>
  <c r="G210" i="3"/>
  <c r="H210" i="3" s="1"/>
  <c r="I210" i="3"/>
  <c r="E210" i="3"/>
  <c r="F210" i="3" s="1"/>
  <c r="J210" i="3" l="1"/>
  <c r="K210" i="3" s="1"/>
  <c r="D26" i="3"/>
  <c r="D31" i="3" l="1"/>
  <c r="F31" i="3" s="1"/>
  <c r="G31" i="3"/>
  <c r="H31" i="3" s="1"/>
  <c r="I31" i="3"/>
  <c r="E31" i="3"/>
  <c r="J31" i="3" l="1"/>
  <c r="K31" i="3" s="1"/>
  <c r="D212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6" i="3"/>
  <c r="D65" i="3"/>
  <c r="D64" i="3"/>
  <c r="D63" i="3"/>
  <c r="D61" i="3"/>
  <c r="D60" i="3"/>
  <c r="D59" i="3"/>
  <c r="D58" i="3"/>
  <c r="D57" i="3"/>
  <c r="D56" i="3"/>
  <c r="D55" i="3"/>
  <c r="D54" i="3"/>
  <c r="D53" i="3"/>
  <c r="D52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0" i="3"/>
  <c r="D29" i="3"/>
  <c r="D27" i="3"/>
  <c r="D25" i="3"/>
  <c r="D24" i="3"/>
  <c r="D23" i="3"/>
  <c r="D22" i="3"/>
  <c r="D21" i="3"/>
  <c r="D20" i="3"/>
  <c r="D18" i="3"/>
  <c r="D17" i="3"/>
  <c r="D16" i="3"/>
  <c r="D15" i="3"/>
  <c r="I16" i="3" l="1"/>
  <c r="I17" i="3"/>
  <c r="I18" i="3"/>
  <c r="I19" i="3"/>
  <c r="I20" i="3"/>
  <c r="I21" i="3"/>
  <c r="I22" i="3"/>
  <c r="I23" i="3"/>
  <c r="I24" i="3"/>
  <c r="I25" i="3"/>
  <c r="I27" i="3"/>
  <c r="I28" i="3"/>
  <c r="I29" i="3"/>
  <c r="I30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1" i="3"/>
  <c r="I212" i="3"/>
  <c r="I15" i="3"/>
  <c r="G16" i="3" l="1"/>
  <c r="J16" i="3" s="1"/>
  <c r="K16" i="3" s="1"/>
  <c r="G17" i="3"/>
  <c r="J17" i="3" s="1"/>
  <c r="K17" i="3" s="1"/>
  <c r="G18" i="3"/>
  <c r="J18" i="3" s="1"/>
  <c r="K18" i="3" s="1"/>
  <c r="G19" i="3"/>
  <c r="J19" i="3" s="1"/>
  <c r="K19" i="3" s="1"/>
  <c r="G20" i="3"/>
  <c r="J20" i="3" s="1"/>
  <c r="K20" i="3" s="1"/>
  <c r="G21" i="3"/>
  <c r="J21" i="3" s="1"/>
  <c r="K21" i="3" s="1"/>
  <c r="G22" i="3"/>
  <c r="J22" i="3" s="1"/>
  <c r="K22" i="3" s="1"/>
  <c r="G23" i="3"/>
  <c r="J23" i="3" s="1"/>
  <c r="K23" i="3" s="1"/>
  <c r="G24" i="3"/>
  <c r="J24" i="3" s="1"/>
  <c r="K24" i="3" s="1"/>
  <c r="G25" i="3"/>
  <c r="J25" i="3" s="1"/>
  <c r="K25" i="3" s="1"/>
  <c r="G27" i="3"/>
  <c r="J27" i="3" s="1"/>
  <c r="K27" i="3" s="1"/>
  <c r="G28" i="3"/>
  <c r="J28" i="3" s="1"/>
  <c r="K28" i="3" s="1"/>
  <c r="G29" i="3"/>
  <c r="J29" i="3" s="1"/>
  <c r="K29" i="3" s="1"/>
  <c r="G30" i="3"/>
  <c r="J30" i="3" s="1"/>
  <c r="K30" i="3" s="1"/>
  <c r="G32" i="3"/>
  <c r="J32" i="3" s="1"/>
  <c r="K32" i="3" s="1"/>
  <c r="G33" i="3"/>
  <c r="J33" i="3" s="1"/>
  <c r="K33" i="3" s="1"/>
  <c r="G34" i="3"/>
  <c r="J34" i="3" s="1"/>
  <c r="K34" i="3" s="1"/>
  <c r="G35" i="3"/>
  <c r="J35" i="3" s="1"/>
  <c r="K35" i="3" s="1"/>
  <c r="G36" i="3"/>
  <c r="J36" i="3" s="1"/>
  <c r="K36" i="3" s="1"/>
  <c r="G37" i="3"/>
  <c r="J37" i="3" s="1"/>
  <c r="K37" i="3" s="1"/>
  <c r="G38" i="3"/>
  <c r="J38" i="3" s="1"/>
  <c r="K38" i="3" s="1"/>
  <c r="G39" i="3"/>
  <c r="J39" i="3" s="1"/>
  <c r="K39" i="3" s="1"/>
  <c r="G40" i="3"/>
  <c r="J40" i="3" s="1"/>
  <c r="K40" i="3" s="1"/>
  <c r="G41" i="3"/>
  <c r="J41" i="3" s="1"/>
  <c r="K41" i="3" s="1"/>
  <c r="G42" i="3"/>
  <c r="J42" i="3" s="1"/>
  <c r="K42" i="3" s="1"/>
  <c r="G43" i="3"/>
  <c r="J43" i="3" s="1"/>
  <c r="K43" i="3" s="1"/>
  <c r="G44" i="3"/>
  <c r="J44" i="3" s="1"/>
  <c r="K44" i="3" s="1"/>
  <c r="G45" i="3"/>
  <c r="J45" i="3" s="1"/>
  <c r="K45" i="3" s="1"/>
  <c r="G46" i="3"/>
  <c r="J46" i="3" s="1"/>
  <c r="K46" i="3" s="1"/>
  <c r="G47" i="3"/>
  <c r="J47" i="3" s="1"/>
  <c r="K47" i="3" s="1"/>
  <c r="G48" i="3"/>
  <c r="J48" i="3" s="1"/>
  <c r="K48" i="3" s="1"/>
  <c r="G49" i="3"/>
  <c r="J49" i="3" s="1"/>
  <c r="K49" i="3" s="1"/>
  <c r="G50" i="3"/>
  <c r="J50" i="3" s="1"/>
  <c r="K50" i="3" s="1"/>
  <c r="G51" i="3"/>
  <c r="J51" i="3" s="1"/>
  <c r="K51" i="3" s="1"/>
  <c r="G52" i="3"/>
  <c r="J52" i="3" s="1"/>
  <c r="K52" i="3" s="1"/>
  <c r="G53" i="3"/>
  <c r="J53" i="3" s="1"/>
  <c r="K53" i="3" s="1"/>
  <c r="G54" i="3"/>
  <c r="J54" i="3" s="1"/>
  <c r="K54" i="3" s="1"/>
  <c r="G55" i="3"/>
  <c r="J55" i="3" s="1"/>
  <c r="K55" i="3" s="1"/>
  <c r="G56" i="3"/>
  <c r="J56" i="3" s="1"/>
  <c r="K56" i="3" s="1"/>
  <c r="G57" i="3"/>
  <c r="J57" i="3" s="1"/>
  <c r="K57" i="3" s="1"/>
  <c r="G58" i="3"/>
  <c r="J58" i="3" s="1"/>
  <c r="K58" i="3" s="1"/>
  <c r="G59" i="3"/>
  <c r="J59" i="3" s="1"/>
  <c r="K59" i="3" s="1"/>
  <c r="G60" i="3"/>
  <c r="J60" i="3" s="1"/>
  <c r="K60" i="3" s="1"/>
  <c r="G61" i="3"/>
  <c r="J61" i="3" s="1"/>
  <c r="K61" i="3" s="1"/>
  <c r="G62" i="3"/>
  <c r="J62" i="3" s="1"/>
  <c r="K62" i="3" s="1"/>
  <c r="G63" i="3"/>
  <c r="J63" i="3" s="1"/>
  <c r="K63" i="3" s="1"/>
  <c r="G64" i="3"/>
  <c r="J64" i="3" s="1"/>
  <c r="K64" i="3" s="1"/>
  <c r="G65" i="3"/>
  <c r="J65" i="3" s="1"/>
  <c r="K65" i="3" s="1"/>
  <c r="G66" i="3"/>
  <c r="J66" i="3" s="1"/>
  <c r="K66" i="3" s="1"/>
  <c r="G67" i="3"/>
  <c r="J67" i="3" s="1"/>
  <c r="K67" i="3" s="1"/>
  <c r="G68" i="3"/>
  <c r="J68" i="3" s="1"/>
  <c r="K68" i="3" s="1"/>
  <c r="G69" i="3"/>
  <c r="J69" i="3" s="1"/>
  <c r="K69" i="3" s="1"/>
  <c r="G70" i="3"/>
  <c r="J70" i="3" s="1"/>
  <c r="K70" i="3" s="1"/>
  <c r="G71" i="3"/>
  <c r="J71" i="3" s="1"/>
  <c r="K71" i="3" s="1"/>
  <c r="G72" i="3"/>
  <c r="J72" i="3" s="1"/>
  <c r="K72" i="3" s="1"/>
  <c r="G73" i="3"/>
  <c r="J73" i="3" s="1"/>
  <c r="K73" i="3" s="1"/>
  <c r="G74" i="3"/>
  <c r="J74" i="3" s="1"/>
  <c r="K74" i="3" s="1"/>
  <c r="G75" i="3"/>
  <c r="J75" i="3" s="1"/>
  <c r="K75" i="3" s="1"/>
  <c r="G76" i="3"/>
  <c r="J76" i="3" s="1"/>
  <c r="K76" i="3" s="1"/>
  <c r="G77" i="3"/>
  <c r="J77" i="3" s="1"/>
  <c r="K77" i="3" s="1"/>
  <c r="G78" i="3"/>
  <c r="J78" i="3" s="1"/>
  <c r="K78" i="3" s="1"/>
  <c r="G79" i="3"/>
  <c r="J79" i="3" s="1"/>
  <c r="K79" i="3" s="1"/>
  <c r="G80" i="3"/>
  <c r="J80" i="3" s="1"/>
  <c r="K80" i="3" s="1"/>
  <c r="G81" i="3"/>
  <c r="J81" i="3" s="1"/>
  <c r="K81" i="3" s="1"/>
  <c r="G82" i="3"/>
  <c r="J82" i="3" s="1"/>
  <c r="K82" i="3" s="1"/>
  <c r="G83" i="3"/>
  <c r="J83" i="3" s="1"/>
  <c r="K83" i="3" s="1"/>
  <c r="G84" i="3"/>
  <c r="J84" i="3" s="1"/>
  <c r="K84" i="3" s="1"/>
  <c r="G85" i="3"/>
  <c r="J85" i="3" s="1"/>
  <c r="K85" i="3" s="1"/>
  <c r="G86" i="3"/>
  <c r="J86" i="3" s="1"/>
  <c r="K86" i="3" s="1"/>
  <c r="G87" i="3"/>
  <c r="J87" i="3" s="1"/>
  <c r="K87" i="3" s="1"/>
  <c r="G88" i="3"/>
  <c r="J88" i="3" s="1"/>
  <c r="K88" i="3" s="1"/>
  <c r="G89" i="3"/>
  <c r="J89" i="3" s="1"/>
  <c r="K89" i="3" s="1"/>
  <c r="G90" i="3"/>
  <c r="J90" i="3" s="1"/>
  <c r="K90" i="3" s="1"/>
  <c r="G91" i="3"/>
  <c r="J91" i="3" s="1"/>
  <c r="K91" i="3" s="1"/>
  <c r="G92" i="3"/>
  <c r="J92" i="3" s="1"/>
  <c r="K92" i="3" s="1"/>
  <c r="G93" i="3"/>
  <c r="J93" i="3" s="1"/>
  <c r="K93" i="3" s="1"/>
  <c r="G94" i="3"/>
  <c r="J94" i="3" s="1"/>
  <c r="K94" i="3" s="1"/>
  <c r="G95" i="3"/>
  <c r="J95" i="3" s="1"/>
  <c r="K95" i="3" s="1"/>
  <c r="G96" i="3"/>
  <c r="J96" i="3" s="1"/>
  <c r="K96" i="3" s="1"/>
  <c r="G97" i="3"/>
  <c r="J97" i="3" s="1"/>
  <c r="K97" i="3" s="1"/>
  <c r="G98" i="3"/>
  <c r="J98" i="3" s="1"/>
  <c r="K98" i="3" s="1"/>
  <c r="G99" i="3"/>
  <c r="J99" i="3" s="1"/>
  <c r="K99" i="3" s="1"/>
  <c r="G100" i="3"/>
  <c r="J100" i="3" s="1"/>
  <c r="K100" i="3" s="1"/>
  <c r="G101" i="3"/>
  <c r="J101" i="3" s="1"/>
  <c r="K101" i="3" s="1"/>
  <c r="G102" i="3"/>
  <c r="J102" i="3" s="1"/>
  <c r="K102" i="3" s="1"/>
  <c r="G103" i="3"/>
  <c r="J103" i="3" s="1"/>
  <c r="K103" i="3" s="1"/>
  <c r="G104" i="3"/>
  <c r="J104" i="3" s="1"/>
  <c r="K104" i="3" s="1"/>
  <c r="G105" i="3"/>
  <c r="J105" i="3" s="1"/>
  <c r="K105" i="3" s="1"/>
  <c r="G106" i="3"/>
  <c r="J106" i="3" s="1"/>
  <c r="K106" i="3" s="1"/>
  <c r="G107" i="3"/>
  <c r="J107" i="3" s="1"/>
  <c r="K107" i="3" s="1"/>
  <c r="G108" i="3"/>
  <c r="J108" i="3" s="1"/>
  <c r="K108" i="3" s="1"/>
  <c r="G109" i="3"/>
  <c r="J109" i="3" s="1"/>
  <c r="K109" i="3" s="1"/>
  <c r="G110" i="3"/>
  <c r="J110" i="3" s="1"/>
  <c r="K110" i="3" s="1"/>
  <c r="G111" i="3"/>
  <c r="J111" i="3" s="1"/>
  <c r="K111" i="3" s="1"/>
  <c r="G112" i="3"/>
  <c r="J112" i="3" s="1"/>
  <c r="K112" i="3" s="1"/>
  <c r="G113" i="3"/>
  <c r="J113" i="3" s="1"/>
  <c r="K113" i="3" s="1"/>
  <c r="G114" i="3"/>
  <c r="J114" i="3" s="1"/>
  <c r="K114" i="3" s="1"/>
  <c r="G115" i="3"/>
  <c r="J115" i="3" s="1"/>
  <c r="K115" i="3" s="1"/>
  <c r="G116" i="3"/>
  <c r="J116" i="3" s="1"/>
  <c r="K116" i="3" s="1"/>
  <c r="G117" i="3"/>
  <c r="J117" i="3" s="1"/>
  <c r="K117" i="3" s="1"/>
  <c r="G118" i="3"/>
  <c r="J118" i="3" s="1"/>
  <c r="K118" i="3" s="1"/>
  <c r="G119" i="3"/>
  <c r="J119" i="3" s="1"/>
  <c r="K119" i="3" s="1"/>
  <c r="G120" i="3"/>
  <c r="J120" i="3" s="1"/>
  <c r="K120" i="3" s="1"/>
  <c r="G121" i="3"/>
  <c r="J121" i="3" s="1"/>
  <c r="K121" i="3" s="1"/>
  <c r="G122" i="3"/>
  <c r="J122" i="3" s="1"/>
  <c r="K122" i="3" s="1"/>
  <c r="G123" i="3"/>
  <c r="J123" i="3" s="1"/>
  <c r="K123" i="3" s="1"/>
  <c r="G124" i="3"/>
  <c r="J124" i="3" s="1"/>
  <c r="K124" i="3" s="1"/>
  <c r="G125" i="3"/>
  <c r="J125" i="3" s="1"/>
  <c r="K125" i="3" s="1"/>
  <c r="G126" i="3"/>
  <c r="J126" i="3" s="1"/>
  <c r="K126" i="3" s="1"/>
  <c r="G127" i="3"/>
  <c r="J127" i="3" s="1"/>
  <c r="K127" i="3" s="1"/>
  <c r="G128" i="3"/>
  <c r="J128" i="3" s="1"/>
  <c r="K128" i="3" s="1"/>
  <c r="G129" i="3"/>
  <c r="J129" i="3" s="1"/>
  <c r="K129" i="3" s="1"/>
  <c r="G130" i="3"/>
  <c r="J130" i="3" s="1"/>
  <c r="K130" i="3" s="1"/>
  <c r="G131" i="3"/>
  <c r="J131" i="3" s="1"/>
  <c r="K131" i="3" s="1"/>
  <c r="G132" i="3"/>
  <c r="J132" i="3" s="1"/>
  <c r="K132" i="3" s="1"/>
  <c r="G133" i="3"/>
  <c r="J133" i="3" s="1"/>
  <c r="K133" i="3" s="1"/>
  <c r="G134" i="3"/>
  <c r="J134" i="3" s="1"/>
  <c r="K134" i="3" s="1"/>
  <c r="G135" i="3"/>
  <c r="J135" i="3" s="1"/>
  <c r="K135" i="3" s="1"/>
  <c r="G136" i="3"/>
  <c r="J136" i="3" s="1"/>
  <c r="K136" i="3" s="1"/>
  <c r="G137" i="3"/>
  <c r="J137" i="3" s="1"/>
  <c r="K137" i="3" s="1"/>
  <c r="G138" i="3"/>
  <c r="J138" i="3" s="1"/>
  <c r="K138" i="3" s="1"/>
  <c r="G139" i="3"/>
  <c r="J139" i="3" s="1"/>
  <c r="K139" i="3" s="1"/>
  <c r="G140" i="3"/>
  <c r="J140" i="3" s="1"/>
  <c r="K140" i="3" s="1"/>
  <c r="G141" i="3"/>
  <c r="J141" i="3" s="1"/>
  <c r="K141" i="3" s="1"/>
  <c r="G142" i="3"/>
  <c r="J142" i="3" s="1"/>
  <c r="K142" i="3" s="1"/>
  <c r="G143" i="3"/>
  <c r="J143" i="3" s="1"/>
  <c r="K143" i="3" s="1"/>
  <c r="G144" i="3"/>
  <c r="J144" i="3" s="1"/>
  <c r="K144" i="3" s="1"/>
  <c r="G145" i="3"/>
  <c r="J145" i="3" s="1"/>
  <c r="K145" i="3" s="1"/>
  <c r="G146" i="3"/>
  <c r="J146" i="3" s="1"/>
  <c r="K146" i="3" s="1"/>
  <c r="G147" i="3"/>
  <c r="J147" i="3" s="1"/>
  <c r="K147" i="3" s="1"/>
  <c r="G148" i="3"/>
  <c r="J148" i="3" s="1"/>
  <c r="K148" i="3" s="1"/>
  <c r="G149" i="3"/>
  <c r="J149" i="3" s="1"/>
  <c r="K149" i="3" s="1"/>
  <c r="G150" i="3"/>
  <c r="J150" i="3" s="1"/>
  <c r="K150" i="3" s="1"/>
  <c r="G151" i="3"/>
  <c r="J151" i="3" s="1"/>
  <c r="K151" i="3" s="1"/>
  <c r="G152" i="3"/>
  <c r="J152" i="3" s="1"/>
  <c r="K152" i="3" s="1"/>
  <c r="G153" i="3"/>
  <c r="J153" i="3" s="1"/>
  <c r="K153" i="3" s="1"/>
  <c r="G154" i="3"/>
  <c r="J154" i="3" s="1"/>
  <c r="K154" i="3" s="1"/>
  <c r="G155" i="3"/>
  <c r="J155" i="3" s="1"/>
  <c r="K155" i="3" s="1"/>
  <c r="G156" i="3"/>
  <c r="J156" i="3" s="1"/>
  <c r="K156" i="3" s="1"/>
  <c r="G157" i="3"/>
  <c r="J157" i="3" s="1"/>
  <c r="K157" i="3" s="1"/>
  <c r="G158" i="3"/>
  <c r="J158" i="3" s="1"/>
  <c r="K158" i="3" s="1"/>
  <c r="G159" i="3"/>
  <c r="J159" i="3" s="1"/>
  <c r="K159" i="3" s="1"/>
  <c r="G160" i="3"/>
  <c r="J160" i="3" s="1"/>
  <c r="K160" i="3" s="1"/>
  <c r="G161" i="3"/>
  <c r="J161" i="3" s="1"/>
  <c r="K161" i="3" s="1"/>
  <c r="G162" i="3"/>
  <c r="J162" i="3" s="1"/>
  <c r="K162" i="3" s="1"/>
  <c r="G163" i="3"/>
  <c r="J163" i="3" s="1"/>
  <c r="K163" i="3" s="1"/>
  <c r="G164" i="3"/>
  <c r="J164" i="3" s="1"/>
  <c r="K164" i="3" s="1"/>
  <c r="G165" i="3"/>
  <c r="J165" i="3" s="1"/>
  <c r="K165" i="3" s="1"/>
  <c r="G166" i="3"/>
  <c r="J166" i="3" s="1"/>
  <c r="K166" i="3" s="1"/>
  <c r="G167" i="3"/>
  <c r="J167" i="3" s="1"/>
  <c r="K167" i="3" s="1"/>
  <c r="G168" i="3"/>
  <c r="J168" i="3" s="1"/>
  <c r="K168" i="3" s="1"/>
  <c r="G169" i="3"/>
  <c r="J169" i="3" s="1"/>
  <c r="K169" i="3" s="1"/>
  <c r="G170" i="3"/>
  <c r="J170" i="3" s="1"/>
  <c r="K170" i="3" s="1"/>
  <c r="G171" i="3"/>
  <c r="J171" i="3" s="1"/>
  <c r="K171" i="3" s="1"/>
  <c r="G172" i="3"/>
  <c r="J172" i="3" s="1"/>
  <c r="K172" i="3" s="1"/>
  <c r="G173" i="3"/>
  <c r="J173" i="3" s="1"/>
  <c r="K173" i="3" s="1"/>
  <c r="G174" i="3"/>
  <c r="J174" i="3" s="1"/>
  <c r="K174" i="3" s="1"/>
  <c r="G175" i="3"/>
  <c r="J175" i="3" s="1"/>
  <c r="K175" i="3" s="1"/>
  <c r="G176" i="3"/>
  <c r="J176" i="3" s="1"/>
  <c r="K176" i="3" s="1"/>
  <c r="G177" i="3"/>
  <c r="J177" i="3" s="1"/>
  <c r="K177" i="3" s="1"/>
  <c r="G178" i="3"/>
  <c r="J178" i="3" s="1"/>
  <c r="K178" i="3" s="1"/>
  <c r="G179" i="3"/>
  <c r="J179" i="3" s="1"/>
  <c r="K179" i="3" s="1"/>
  <c r="G180" i="3"/>
  <c r="J180" i="3" s="1"/>
  <c r="K180" i="3" s="1"/>
  <c r="G181" i="3"/>
  <c r="J181" i="3" s="1"/>
  <c r="K181" i="3" s="1"/>
  <c r="G182" i="3"/>
  <c r="J182" i="3" s="1"/>
  <c r="K182" i="3" s="1"/>
  <c r="G183" i="3"/>
  <c r="J183" i="3" s="1"/>
  <c r="K183" i="3" s="1"/>
  <c r="G184" i="3"/>
  <c r="J184" i="3" s="1"/>
  <c r="K184" i="3" s="1"/>
  <c r="G185" i="3"/>
  <c r="J185" i="3" s="1"/>
  <c r="K185" i="3" s="1"/>
  <c r="G186" i="3"/>
  <c r="J186" i="3" s="1"/>
  <c r="K186" i="3" s="1"/>
  <c r="G187" i="3"/>
  <c r="J187" i="3" s="1"/>
  <c r="K187" i="3" s="1"/>
  <c r="G188" i="3"/>
  <c r="J188" i="3" s="1"/>
  <c r="K188" i="3" s="1"/>
  <c r="G189" i="3"/>
  <c r="J189" i="3" s="1"/>
  <c r="K189" i="3" s="1"/>
  <c r="G190" i="3"/>
  <c r="J190" i="3" s="1"/>
  <c r="K190" i="3" s="1"/>
  <c r="G191" i="3"/>
  <c r="J191" i="3" s="1"/>
  <c r="K191" i="3" s="1"/>
  <c r="G192" i="3"/>
  <c r="J192" i="3" s="1"/>
  <c r="K192" i="3" s="1"/>
  <c r="G193" i="3"/>
  <c r="J193" i="3" s="1"/>
  <c r="K193" i="3" s="1"/>
  <c r="G194" i="3"/>
  <c r="J194" i="3" s="1"/>
  <c r="K194" i="3" s="1"/>
  <c r="G195" i="3"/>
  <c r="J195" i="3" s="1"/>
  <c r="K195" i="3" s="1"/>
  <c r="G196" i="3"/>
  <c r="J196" i="3" s="1"/>
  <c r="K196" i="3" s="1"/>
  <c r="G197" i="3"/>
  <c r="J197" i="3" s="1"/>
  <c r="K197" i="3" s="1"/>
  <c r="G198" i="3"/>
  <c r="J198" i="3" s="1"/>
  <c r="K198" i="3" s="1"/>
  <c r="G199" i="3"/>
  <c r="J199" i="3" s="1"/>
  <c r="K199" i="3" s="1"/>
  <c r="G200" i="3"/>
  <c r="J200" i="3" s="1"/>
  <c r="K200" i="3" s="1"/>
  <c r="G201" i="3"/>
  <c r="J201" i="3" s="1"/>
  <c r="K201" i="3" s="1"/>
  <c r="G202" i="3"/>
  <c r="J202" i="3" s="1"/>
  <c r="K202" i="3" s="1"/>
  <c r="G203" i="3"/>
  <c r="J203" i="3" s="1"/>
  <c r="K203" i="3" s="1"/>
  <c r="G204" i="3"/>
  <c r="J204" i="3" s="1"/>
  <c r="K204" i="3" s="1"/>
  <c r="G205" i="3"/>
  <c r="J205" i="3" s="1"/>
  <c r="K205" i="3" s="1"/>
  <c r="G206" i="3"/>
  <c r="J206" i="3" s="1"/>
  <c r="K206" i="3" s="1"/>
  <c r="G207" i="3"/>
  <c r="J207" i="3" s="1"/>
  <c r="K207" i="3" s="1"/>
  <c r="G208" i="3"/>
  <c r="J208" i="3" s="1"/>
  <c r="K208" i="3" s="1"/>
  <c r="G209" i="3"/>
  <c r="J209" i="3" s="1"/>
  <c r="K209" i="3" s="1"/>
  <c r="G211" i="3"/>
  <c r="J211" i="3" s="1"/>
  <c r="K211" i="3" s="1"/>
  <c r="G212" i="3"/>
  <c r="J212" i="3" s="1"/>
  <c r="K212" i="3" s="1"/>
  <c r="G15" i="3"/>
  <c r="J15" i="3" s="1"/>
  <c r="K15" i="3" s="1"/>
  <c r="E212" i="3"/>
  <c r="F212" i="3" s="1"/>
  <c r="E209" i="3"/>
  <c r="F209" i="3" s="1"/>
  <c r="E208" i="3"/>
  <c r="F208" i="3" s="1"/>
  <c r="E207" i="3"/>
  <c r="F207" i="3" s="1"/>
  <c r="E206" i="3"/>
  <c r="F206" i="3" s="1"/>
  <c r="E205" i="3"/>
  <c r="F205" i="3" s="1"/>
  <c r="E204" i="3"/>
  <c r="F204" i="3" s="1"/>
  <c r="E203" i="3"/>
  <c r="F203" i="3" s="1"/>
  <c r="E202" i="3"/>
  <c r="F202" i="3" s="1"/>
  <c r="E201" i="3"/>
  <c r="F201" i="3" s="1"/>
  <c r="E200" i="3"/>
  <c r="F200" i="3" s="1"/>
  <c r="E199" i="3"/>
  <c r="F199" i="3" s="1"/>
  <c r="E198" i="3"/>
  <c r="F198" i="3" s="1"/>
  <c r="E197" i="3"/>
  <c r="F197" i="3" s="1"/>
  <c r="E196" i="3"/>
  <c r="F196" i="3" s="1"/>
  <c r="E195" i="3"/>
  <c r="F195" i="3" s="1"/>
  <c r="E193" i="3"/>
  <c r="F193" i="3" s="1"/>
  <c r="E192" i="3"/>
  <c r="F192" i="3" s="1"/>
  <c r="E191" i="3"/>
  <c r="F191" i="3" s="1"/>
  <c r="E190" i="3"/>
  <c r="F190" i="3" s="1"/>
  <c r="E189" i="3"/>
  <c r="F189" i="3" s="1"/>
  <c r="E188" i="3"/>
  <c r="F188" i="3" s="1"/>
  <c r="E187" i="3"/>
  <c r="F187" i="3" s="1"/>
  <c r="E186" i="3"/>
  <c r="F186" i="3" s="1"/>
  <c r="E185" i="3"/>
  <c r="F185" i="3" s="1"/>
  <c r="E184" i="3"/>
  <c r="F184" i="3" s="1"/>
  <c r="E183" i="3"/>
  <c r="F183" i="3" s="1"/>
  <c r="E182" i="3"/>
  <c r="F182" i="3"/>
  <c r="E181" i="3"/>
  <c r="F181" i="3" s="1"/>
  <c r="E180" i="3"/>
  <c r="F180" i="3" s="1"/>
  <c r="E179" i="3"/>
  <c r="F179" i="3" s="1"/>
  <c r="E178" i="3"/>
  <c r="F178" i="3" s="1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E167" i="3"/>
  <c r="F167" i="3" s="1"/>
  <c r="E166" i="3"/>
  <c r="F166" i="3" s="1"/>
  <c r="E165" i="3"/>
  <c r="F165" i="3" s="1"/>
  <c r="E164" i="3"/>
  <c r="F164" i="3" s="1"/>
  <c r="E163" i="3"/>
  <c r="F163" i="3" s="1"/>
  <c r="E162" i="3"/>
  <c r="F162" i="3" s="1"/>
  <c r="E161" i="3"/>
  <c r="F161" i="3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E154" i="3"/>
  <c r="F154" i="3" s="1"/>
  <c r="E153" i="3"/>
  <c r="F153" i="3" s="1"/>
  <c r="E152" i="3"/>
  <c r="F152" i="3" s="1"/>
  <c r="E151" i="3"/>
  <c r="F151" i="3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/>
  <c r="E144" i="3"/>
  <c r="F144" i="3" s="1"/>
  <c r="E143" i="3"/>
  <c r="F143" i="3" s="1"/>
  <c r="E142" i="3"/>
  <c r="F142" i="3" s="1"/>
  <c r="E141" i="3"/>
  <c r="F141" i="3" s="1"/>
  <c r="F140" i="3"/>
  <c r="E140" i="3"/>
  <c r="E139" i="3"/>
  <c r="F139" i="3" s="1"/>
  <c r="E138" i="3"/>
  <c r="F138" i="3" s="1"/>
  <c r="E137" i="3"/>
  <c r="F137" i="3" s="1"/>
  <c r="E136" i="3"/>
  <c r="F136" i="3" s="1"/>
  <c r="E135" i="3"/>
  <c r="F135" i="3"/>
  <c r="E134" i="3"/>
  <c r="F134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E125" i="3"/>
  <c r="F125" i="3"/>
  <c r="E124" i="3"/>
  <c r="F124" i="3" s="1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F115" i="3"/>
  <c r="E115" i="3"/>
  <c r="E114" i="3"/>
  <c r="F114" i="3" s="1"/>
  <c r="E113" i="3"/>
  <c r="F113" i="3" s="1"/>
  <c r="E112" i="3"/>
  <c r="F112" i="3" s="1"/>
  <c r="E111" i="3"/>
  <c r="F111" i="3" s="1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6" i="3"/>
  <c r="F66" i="3" s="1"/>
  <c r="E65" i="3"/>
  <c r="F65" i="3" s="1"/>
  <c r="E64" i="3"/>
  <c r="F64" i="3" s="1"/>
  <c r="E63" i="3"/>
  <c r="F63" i="3" s="1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0" i="3"/>
  <c r="F50" i="3" s="1"/>
  <c r="E49" i="3"/>
  <c r="F49" i="3" s="1"/>
  <c r="E48" i="3"/>
  <c r="F48" i="3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/>
  <c r="E30" i="3"/>
  <c r="F30" i="3" s="1"/>
  <c r="E29" i="3"/>
  <c r="F29" i="3" s="1"/>
  <c r="E27" i="3"/>
  <c r="F27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8" i="3"/>
  <c r="F18" i="3" s="1"/>
  <c r="E17" i="3"/>
  <c r="F17" i="3" s="1"/>
  <c r="E16" i="3"/>
  <c r="F16" i="3" s="1"/>
  <c r="E15" i="3"/>
  <c r="F15" i="3" s="1"/>
  <c r="H130" i="3" l="1"/>
  <c r="H38" i="3"/>
  <c r="H194" i="3"/>
  <c r="H162" i="3"/>
  <c r="H67" i="3"/>
  <c r="H186" i="3"/>
  <c r="H154" i="3"/>
  <c r="H114" i="3"/>
  <c r="H61" i="3"/>
  <c r="H30" i="3"/>
  <c r="H209" i="3"/>
  <c r="H178" i="3"/>
  <c r="H146" i="3"/>
  <c r="H98" i="3"/>
  <c r="H53" i="3"/>
  <c r="H28" i="3"/>
  <c r="H201" i="3"/>
  <c r="H170" i="3"/>
  <c r="H138" i="3"/>
  <c r="H82" i="3"/>
  <c r="H46" i="3"/>
  <c r="H20" i="3"/>
  <c r="H22" i="3"/>
  <c r="H208" i="3"/>
  <c r="H200" i="3"/>
  <c r="H191" i="3"/>
  <c r="H183" i="3"/>
  <c r="H175" i="3"/>
  <c r="H167" i="3"/>
  <c r="H159" i="3"/>
  <c r="H151" i="3"/>
  <c r="H143" i="3"/>
  <c r="H135" i="3"/>
  <c r="H126" i="3"/>
  <c r="H110" i="3"/>
  <c r="H94" i="3"/>
  <c r="H78" i="3"/>
  <c r="H66" i="3"/>
  <c r="H59" i="3"/>
  <c r="H51" i="3"/>
  <c r="H44" i="3"/>
  <c r="H36" i="3"/>
  <c r="H205" i="3"/>
  <c r="H197" i="3"/>
  <c r="H190" i="3"/>
  <c r="H182" i="3"/>
  <c r="H174" i="3"/>
  <c r="H166" i="3"/>
  <c r="H158" i="3"/>
  <c r="H150" i="3"/>
  <c r="H142" i="3"/>
  <c r="H134" i="3"/>
  <c r="H122" i="3"/>
  <c r="H106" i="3"/>
  <c r="H90" i="3"/>
  <c r="H74" i="3"/>
  <c r="H64" i="3"/>
  <c r="H57" i="3"/>
  <c r="H50" i="3"/>
  <c r="H42" i="3"/>
  <c r="H34" i="3"/>
  <c r="H27" i="3"/>
  <c r="H19" i="3"/>
  <c r="H211" i="3"/>
  <c r="H204" i="3"/>
  <c r="H196" i="3"/>
  <c r="H187" i="3"/>
  <c r="H179" i="3"/>
  <c r="H171" i="3"/>
  <c r="H163" i="3"/>
  <c r="H155" i="3"/>
  <c r="H147" i="3"/>
  <c r="H139" i="3"/>
  <c r="H133" i="3"/>
  <c r="H118" i="3"/>
  <c r="H102" i="3"/>
  <c r="H86" i="3"/>
  <c r="H70" i="3"/>
  <c r="H62" i="3"/>
  <c r="H55" i="3"/>
  <c r="H48" i="3"/>
  <c r="H40" i="3"/>
  <c r="H32" i="3"/>
  <c r="H24" i="3"/>
  <c r="H16" i="3"/>
  <c r="H212" i="3"/>
  <c r="H207" i="3"/>
  <c r="H203" i="3"/>
  <c r="H199" i="3"/>
  <c r="H195" i="3"/>
  <c r="H206" i="3"/>
  <c r="H202" i="3"/>
  <c r="H198" i="3"/>
  <c r="H193" i="3"/>
  <c r="H189" i="3"/>
  <c r="H185" i="3"/>
  <c r="H181" i="3"/>
  <c r="H177" i="3"/>
  <c r="H173" i="3"/>
  <c r="H169" i="3"/>
  <c r="H165" i="3"/>
  <c r="H161" i="3"/>
  <c r="H157" i="3"/>
  <c r="H153" i="3"/>
  <c r="H149" i="3"/>
  <c r="H145" i="3"/>
  <c r="H141" i="3"/>
  <c r="H137" i="3"/>
  <c r="H192" i="3"/>
  <c r="H188" i="3"/>
  <c r="H184" i="3"/>
  <c r="H180" i="3"/>
  <c r="H176" i="3"/>
  <c r="H172" i="3"/>
  <c r="H168" i="3"/>
  <c r="H164" i="3"/>
  <c r="H160" i="3"/>
  <c r="H156" i="3"/>
  <c r="H152" i="3"/>
  <c r="H148" i="3"/>
  <c r="H144" i="3"/>
  <c r="H140" i="3"/>
  <c r="H136" i="3"/>
  <c r="H129" i="3"/>
  <c r="H125" i="3"/>
  <c r="H121" i="3"/>
  <c r="H117" i="3"/>
  <c r="H113" i="3"/>
  <c r="H109" i="3"/>
  <c r="H105" i="3"/>
  <c r="H101" i="3"/>
  <c r="H97" i="3"/>
  <c r="H93" i="3"/>
  <c r="H89" i="3"/>
  <c r="H85" i="3"/>
  <c r="H81" i="3"/>
  <c r="H77" i="3"/>
  <c r="H73" i="3"/>
  <c r="H69" i="3"/>
  <c r="H132" i="3"/>
  <c r="H128" i="3"/>
  <c r="H124" i="3"/>
  <c r="H120" i="3"/>
  <c r="H116" i="3"/>
  <c r="H112" i="3"/>
  <c r="H108" i="3"/>
  <c r="H104" i="3"/>
  <c r="H100" i="3"/>
  <c r="H96" i="3"/>
  <c r="H92" i="3"/>
  <c r="H88" i="3"/>
  <c r="H84" i="3"/>
  <c r="H80" i="3"/>
  <c r="H76" i="3"/>
  <c r="H72" i="3"/>
  <c r="H68" i="3"/>
  <c r="H131" i="3"/>
  <c r="H127" i="3"/>
  <c r="H123" i="3"/>
  <c r="H119" i="3"/>
  <c r="H115" i="3"/>
  <c r="H111" i="3"/>
  <c r="H107" i="3"/>
  <c r="H103" i="3"/>
  <c r="H99" i="3"/>
  <c r="H95" i="3"/>
  <c r="H91" i="3"/>
  <c r="H87" i="3"/>
  <c r="H83" i="3"/>
  <c r="H79" i="3"/>
  <c r="H75" i="3"/>
  <c r="H71" i="3"/>
  <c r="H65" i="3"/>
  <c r="H63" i="3"/>
  <c r="H60" i="3"/>
  <c r="H56" i="3"/>
  <c r="H52" i="3"/>
  <c r="H58" i="3"/>
  <c r="H54" i="3"/>
  <c r="H47" i="3"/>
  <c r="H43" i="3"/>
  <c r="H39" i="3"/>
  <c r="H35" i="3"/>
  <c r="H49" i="3"/>
  <c r="H45" i="3"/>
  <c r="H41" i="3"/>
  <c r="H37" i="3"/>
  <c r="H33" i="3"/>
  <c r="H29" i="3"/>
  <c r="H23" i="3"/>
  <c r="H25" i="3"/>
  <c r="H21" i="3"/>
  <c r="H18" i="3"/>
  <c r="H17" i="3"/>
  <c r="H15" i="3"/>
</calcChain>
</file>

<file path=xl/sharedStrings.xml><?xml version="1.0" encoding="utf-8"?>
<sst xmlns="http://schemas.openxmlformats.org/spreadsheetml/2006/main" count="405" uniqueCount="344">
  <si>
    <t>№ п/п</t>
  </si>
  <si>
    <t>Отбор проб</t>
  </si>
  <si>
    <t>Атмосферный воздух</t>
  </si>
  <si>
    <t>Природная, сточная вода</t>
  </si>
  <si>
    <t>Надбавка за выездной характер работы</t>
  </si>
  <si>
    <t>Определение метеопараметров</t>
  </si>
  <si>
    <t>Проведение измерений атмосферного воздуха с использованием передвижной лаборатории контроля качества атмосферного воздуха</t>
  </si>
  <si>
    <t>Общий количественный химический анализ на содержание неорганических веществ (аммиак, оксид азота, диоксид азота, оксид углерода, сероводород, диоксид серы)</t>
  </si>
  <si>
    <t>Общий количественный химический анализ по хроматографии (бензол, толуол, хлорбензол, ксилолы, этилбензол, изопропилбензол, стирол, а-метилстирол, нафталин, гексан, гептан, октан, нонан, декан, метан, этан, пропан, бутан, пентан, этен, пропен, бутены)</t>
  </si>
  <si>
    <t>Количественный химический анализ почвы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</si>
  <si>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</si>
  <si>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</si>
  <si>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</si>
  <si>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</si>
  <si>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</si>
  <si>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</si>
  <si>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</si>
  <si>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</si>
  <si>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</si>
  <si>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</si>
  <si>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</si>
  <si>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</si>
  <si>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</si>
  <si>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</si>
  <si>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</si>
  <si>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</si>
  <si>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</si>
  <si>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</si>
  <si>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</si>
  <si>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</si>
  <si>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</si>
  <si>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</si>
  <si>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</si>
  <si>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</si>
  <si>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</si>
  <si>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</si>
  <si>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</si>
  <si>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</si>
  <si>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</si>
  <si>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</si>
  <si>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</si>
  <si>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</si>
  <si>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</si>
  <si>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</si>
  <si>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</si>
  <si>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</si>
  <si>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</si>
  <si>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</si>
  <si>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</si>
  <si>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</si>
  <si>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</si>
  <si>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</si>
  <si>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</si>
  <si>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</si>
  <si>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</si>
  <si>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</si>
  <si>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</si>
  <si>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</si>
  <si>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</si>
  <si>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</si>
  <si>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</si>
  <si>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</si>
  <si>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</si>
  <si>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</si>
  <si>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</si>
  <si>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</si>
  <si>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</si>
  <si>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</si>
  <si>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</si>
  <si>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</si>
  <si>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</si>
  <si>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</si>
  <si>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</si>
  <si>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</si>
  <si>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</si>
  <si>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</si>
  <si>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</si>
  <si>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</si>
  <si>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</si>
  <si>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</si>
  <si>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</si>
  <si>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</si>
  <si>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</si>
  <si>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</si>
  <si>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</si>
  <si>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</si>
  <si>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</si>
  <si>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</si>
  <si>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</si>
  <si>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</si>
  <si>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</si>
  <si>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</si>
  <si>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</si>
  <si>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</si>
  <si>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</si>
  <si>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</si>
  <si>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</si>
  <si>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</si>
  <si>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</si>
  <si>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</si>
  <si>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</si>
  <si>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</si>
  <si>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</si>
  <si>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</si>
  <si>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</si>
  <si>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</si>
  <si>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</si>
  <si>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</si>
  <si>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</si>
  <si>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</si>
  <si>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</si>
  <si>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</si>
  <si>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</si>
  <si>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</si>
  <si>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</si>
  <si>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</si>
  <si>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</si>
  <si>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</si>
  <si>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</si>
  <si>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3.19</t>
  </si>
  <si>
    <t>Почва</t>
  </si>
  <si>
    <t>2.5</t>
  </si>
  <si>
    <t>Наименование услуги (работы)</t>
  </si>
  <si>
    <t>6.60</t>
  </si>
  <si>
    <t>Проведение измерений и анализов промышленных выбросов</t>
  </si>
  <si>
    <t>Промышленные выбросы (бригада 2 чел)</t>
  </si>
  <si>
    <t>Промышленные выбросы (бригада 4 чел)</t>
  </si>
  <si>
    <t>2.6</t>
  </si>
  <si>
    <t>2.7</t>
  </si>
  <si>
    <t>5</t>
  </si>
  <si>
    <t>Измерение параметров газопылевого потока с площадью сечения газохода до 2 кв.м</t>
  </si>
  <si>
    <t>Анализы по определению концентраций загрязняющих веществ автоматическими многокомпонентными газоанализаторами</t>
  </si>
  <si>
    <t>Проведение анализов по определению концентраций бенз(а)пирена</t>
  </si>
  <si>
    <t>Проведение анализов по определению концентраций запыленности, сажи и прочих загрязняющих веществ</t>
  </si>
  <si>
    <t>6</t>
  </si>
  <si>
    <t>6.61</t>
  </si>
  <si>
    <t>6.62</t>
  </si>
  <si>
    <t>6.63</t>
  </si>
  <si>
    <t>6.64</t>
  </si>
  <si>
    <t>6.65</t>
  </si>
  <si>
    <t>7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</si>
  <si>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</si>
  <si>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</si>
  <si>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</si>
  <si>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</si>
  <si>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</si>
  <si>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</si>
  <si>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</si>
  <si>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</si>
  <si>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</si>
  <si>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</si>
  <si>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</si>
  <si>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</si>
  <si>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</si>
  <si>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</si>
  <si>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</si>
  <si>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</si>
  <si>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</si>
  <si>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</si>
  <si>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</si>
  <si>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</si>
  <si>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</si>
  <si>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</si>
  <si>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</si>
  <si>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</si>
  <si>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</si>
  <si>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</si>
  <si>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</si>
  <si>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</si>
  <si>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</si>
  <si>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</si>
  <si>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</si>
  <si>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</si>
  <si>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</si>
  <si>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</si>
  <si>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</si>
  <si>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</si>
  <si>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</si>
  <si>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</si>
  <si>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</si>
  <si>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</si>
  <si>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</si>
  <si>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</si>
  <si>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</si>
  <si>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</si>
  <si>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</si>
  <si>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</si>
  <si>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</si>
  <si>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</si>
  <si>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</si>
  <si>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</si>
  <si>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</si>
  <si>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</si>
  <si>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</si>
  <si>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</si>
  <si>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</si>
  <si>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</si>
  <si>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</si>
  <si>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</si>
  <si>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</si>
  <si>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</si>
  <si>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</si>
  <si>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Количественный химический анализ на содержание алюминия</t>
  </si>
  <si>
    <t>Количественный химический анализ на содержание взвешенных частиц</t>
  </si>
  <si>
    <t>Количественный химический анализ на содержание гидрофторида</t>
  </si>
  <si>
    <t>Количественный химический анализ на содержание железа</t>
  </si>
  <si>
    <t>Количественный химический анализ на содержание кадмия</t>
  </si>
  <si>
    <t>Количественный химический анализ на содержание кобальта</t>
  </si>
  <si>
    <t>Количественный химический анализ на содержание марганца</t>
  </si>
  <si>
    <t>Количественный химический анализ на содержание меди</t>
  </si>
  <si>
    <t>Количественный химический анализ на содержание никеля</t>
  </si>
  <si>
    <t>Количественный химический анализ на содержание свинца</t>
  </si>
  <si>
    <t>Количественный химический анализ на содержание титана</t>
  </si>
  <si>
    <t>Количественный химический анализ на содержание хрома</t>
  </si>
  <si>
    <t>Количественный химический анализ на содержание цинка</t>
  </si>
  <si>
    <t>Количественный химический анализ на содержание ванадия</t>
  </si>
  <si>
    <t>Количественный химический анализ на содержание гидрохлорида</t>
  </si>
  <si>
    <t>Количественный химический анализ на содержание оксида углерода</t>
  </si>
  <si>
    <t>Количественный химический анализ на содержание сероводорода и диоксида серы</t>
  </si>
  <si>
    <t>Количественный химический анализ на содержание пыли</t>
  </si>
  <si>
    <t>Количественный химический анализ на содержание аммиака, оксида азота, диоксида азота</t>
  </si>
  <si>
    <t>Количественный химический анализ по хроматографии МКХА УФКВ 08.0005-ФКИ (бензол, толуол, хлорбензол, ксилолы)</t>
  </si>
  <si>
    <t>Количественный химический анализ по хроматографии МКХА УФКВ 08.0007-ФКИ (этилбензол, изопропилбензол, стирол, а-метилстирол, нафталин)</t>
  </si>
  <si>
    <t>Количественный химический анализ по хроматографии ПНД Ф 13.1:2:3.23-98 (гексан, гептан, октан, нонан, декан, метан)</t>
  </si>
  <si>
    <t>Количественный химический анализ по хроматографии ПНД Ф 13.1:2:3.24-98 (этан, пропан, бутан, пентан, этен, пропен, бутены)</t>
  </si>
  <si>
    <t xml:space="preserve"> Анализ атмосферного воздуха</t>
  </si>
  <si>
    <t>Анализ природной воды</t>
  </si>
  <si>
    <t>Химические анализы на содержание бенз(а)пирена</t>
  </si>
  <si>
    <t>Химические анализы на содержание нефтепродуктов</t>
  </si>
  <si>
    <t>Химические анализы на содержание сульфат-ионов</t>
  </si>
  <si>
    <t>Химические анализы на содержание фенолов</t>
  </si>
  <si>
    <t>Химические анализы на содержание фосфат-ионов</t>
  </si>
  <si>
    <t>Химические анализы на содержание фторид-ионов</t>
  </si>
  <si>
    <t>Химические анализы на содержание хлорид-ионов</t>
  </si>
  <si>
    <t>Химические анализы на содержание азота нитритного</t>
  </si>
  <si>
    <t>Химические анализы на содержание азота нитратного</t>
  </si>
  <si>
    <t>Химические анализы на определение массовой доли влаги</t>
  </si>
  <si>
    <t>Химические анализы на определение ph почвы (водородный показатель)</t>
  </si>
  <si>
    <t>Количественный химический анализ на содержание азота нитритного</t>
  </si>
  <si>
    <t>Количественный химический анализ на содержание алюминий</t>
  </si>
  <si>
    <t>Количественный химический анализ на содержание аммиака и ионов аммония</t>
  </si>
  <si>
    <t>Количественный химический анализ на содержание бария</t>
  </si>
  <si>
    <t>Количественный химический анализ на содержание бенз(а)пирена</t>
  </si>
  <si>
    <t>Количественный химический анализ на содержание бериллия</t>
  </si>
  <si>
    <t>Количественный химический анализ на содержание бора</t>
  </si>
  <si>
    <t>Количественный химический анализ на содержание взвешенныых веществ</t>
  </si>
  <si>
    <t>Количественный химический анализ на содержание висмута</t>
  </si>
  <si>
    <t>Количественный химический анализ на содержание гидрокарбоната-иона</t>
  </si>
  <si>
    <t>Количественный химический анализ на содержание диоксида углерода</t>
  </si>
  <si>
    <t>Химический анализ на определение ph - воды (водородный показатель)</t>
  </si>
  <si>
    <t>Химический анализ на определение жесткости</t>
  </si>
  <si>
    <t>Химический анализ на определение запаха</t>
  </si>
  <si>
    <t>Химический анализ на определение токсичности хронической (1 тест-объект)</t>
  </si>
  <si>
    <t>Химический анализ на определение токсичности острой (2 тест-объекта)</t>
  </si>
  <si>
    <t>Количественный химический анализ на содержание нитрит-ионов</t>
  </si>
  <si>
    <t>Химический анализ на определение цветности</t>
  </si>
  <si>
    <t>Количественный химический анализ на содержание азота аммонийного</t>
  </si>
  <si>
    <t>Количественный химический анализ на содержание азота нитратного</t>
  </si>
  <si>
    <t>Количественный химический анализ на содержание ионов ртути</t>
  </si>
  <si>
    <t>Количественный химический анализ на содержание хлоридов</t>
  </si>
  <si>
    <t>Количественный химический анализ на содержание фторидов</t>
  </si>
  <si>
    <t>Количественный химический анализ на содержание фосфат-ионов</t>
  </si>
  <si>
    <t>Количественный химический анализ на содержание формальдегида</t>
  </si>
  <si>
    <t>Количественный химический анализ на содержание фенола</t>
  </si>
  <si>
    <t>Анализ химического потребления кислорода (ХПК)</t>
  </si>
  <si>
    <t>Химический анализ на определение токсичности острой (1 тест-объекта)</t>
  </si>
  <si>
    <t>Количественный химический анализ на содержание  сухого остатка</t>
  </si>
  <si>
    <t>Количественный химический анализ на содержание сурьмы</t>
  </si>
  <si>
    <t>Количественный химический анализ на содержание сульфатов</t>
  </si>
  <si>
    <t>Количественный химический анализ на содержание растворенного кислорода</t>
  </si>
  <si>
    <t>Количественный химический анализ на содержание олова</t>
  </si>
  <si>
    <t>Количественный химический анализ на содержание нитрат-ионов</t>
  </si>
  <si>
    <t>Количественный химический анализ на содержание нефтепродуктов</t>
  </si>
  <si>
    <t>Количественный химический анализ на содержание натрия</t>
  </si>
  <si>
    <t>Количественный химический анализ на содержание мышьяка</t>
  </si>
  <si>
    <t>Химический анализ на определение мутности</t>
  </si>
  <si>
    <t>Количественный химический анализ на содержание молибдена</t>
  </si>
  <si>
    <t>Количественный химический анализ на содержание селена</t>
  </si>
  <si>
    <t>Количественный химический анализ на содержание серебра</t>
  </si>
  <si>
    <t>Количественный химический анализ на содержание стронция</t>
  </si>
  <si>
    <t>Количественный химический анализ на содержание магния</t>
  </si>
  <si>
    <t>Количественный химический анализ на содержание лития</t>
  </si>
  <si>
    <t>Количественный химический анализ на содержание кремния</t>
  </si>
  <si>
    <t>Количественный химический анализ на содержание кальция</t>
  </si>
  <si>
    <t>Количественный химический анализ на содержание калия</t>
  </si>
  <si>
    <t>Количественный химический анализ на содержание вольфрама</t>
  </si>
  <si>
    <t xml:space="preserve"> Анализ сточной воды</t>
  </si>
  <si>
    <t>Количественный химический анализ на содержаниеНитрат-ионы</t>
  </si>
  <si>
    <t>Количественный химический анализ на содержаниеНитрит-ионы</t>
  </si>
  <si>
    <t>Анализ на определение биохимической потребности в кислороде после n-дней инкубации (БПК)</t>
  </si>
  <si>
    <t>Химический анализ на определение токсичности острой (1 тест-объект)</t>
  </si>
  <si>
    <t>Количественный химический анализ на содержание сухого остатка</t>
  </si>
  <si>
    <t>Количественный химический анализ на содержание фенолов</t>
  </si>
  <si>
    <t>Количественный химический анализ по определению мутности</t>
  </si>
  <si>
    <t>Количественный химический анализ по измерению жесткости</t>
  </si>
  <si>
    <t>Количественный химический анализ по измерению температуры</t>
  </si>
  <si>
    <t>Количественный химический анализ на содержание АПАВ в сточной воде</t>
  </si>
  <si>
    <t>Количественный химический анализ по определению удельной электрической проводимости (УЭП)</t>
  </si>
  <si>
    <t>Количественный химический анализ по определению температуры</t>
  </si>
  <si>
    <t>Количественный химический анализ на содержание гидрокарбонатов</t>
  </si>
  <si>
    <t>Количественный химический анализ по определению химического потребления кислорода (ХПК)</t>
  </si>
  <si>
    <t>Количественный химический анализ по определению ph - воды (водородный показатель)</t>
  </si>
  <si>
    <t>Количественный химический анализ по определению запаха</t>
  </si>
  <si>
    <t>Химический анализ по определению токсичности хронической (1 тест-объект)</t>
  </si>
  <si>
    <t>Количественный химический анализ по определению прозрачности</t>
  </si>
  <si>
    <t>ПРЕЙСКУРАНТ
платных услуг (работ), оказываемых (выполняемых) краевым государственным бюджетным учреждением "Центр реализации мероприятий 
по природопользованию и охране окружающей среды"</t>
  </si>
  <si>
    <t>Количественный химический анализ на содержание металлов от 3 до 5 элементов методом атомно-эмиссионной спектрометрии (1 элемент)</t>
  </si>
  <si>
    <t>Количественный химический анализ на содержание металлов от 6 и более элементов методом атомно-эмиссионной спектрометрии (1 элемент)</t>
  </si>
  <si>
    <t>Химические анализы на содержание металлов от 1 до 2 элементов 
(1 элемент)</t>
  </si>
  <si>
    <t>Химические анализы на содержание металлов от 3 до 5 элементов 
(1 элемент)</t>
  </si>
  <si>
    <t>Химические анализы на содержание металлов от 6 и более элементов 
(1 элемент)</t>
  </si>
  <si>
    <t>3.20</t>
  </si>
  <si>
    <t>3.21</t>
  </si>
  <si>
    <t>Количественный химический анализ на содержание углерода (сажи)</t>
  </si>
  <si>
    <t>1.1</t>
  </si>
  <si>
    <t>Информация по мониторингу загрязнения окружающей среды</t>
  </si>
  <si>
    <t>Предоставление сведений (в виде выгрузки на электронный носитель Заказчика) о максимально разовых значениях загрязняющих веществ в атмосферном воздухе за сутки по 1 автоматизированному посту наблюдения (АПН) при 20-ти минутном интервале замеров</t>
  </si>
  <si>
    <t>1.1.1</t>
  </si>
  <si>
    <t>1.2.1</t>
  </si>
  <si>
    <t>Подготовка справки о фоновой концентрациии загрязняющего вещества в 1 точке в атмосферном воздухе городов расчетным способом по 1 показателю</t>
  </si>
  <si>
    <t>Надбавка за увеличение количества точек в справке о фоновых концентрациях загрязняющих веществ в атмосферном воздухе городов расчетным способом по 1 показателю (за каждую точку)</t>
  </si>
  <si>
    <t>1.2.</t>
  </si>
  <si>
    <t>Надбавка за предоставление сведений (в виде выгрузки на электронный носитель Заказчика) о максимально разовых значениях загрязняющих веществ в атмосферном воздухе за каждые последующие сутки по 1 автоматизированному посту наблюдения (АПН) при 20-ти минутном интервале замеров (1 сутки)</t>
  </si>
  <si>
    <t>от__________№______.</t>
  </si>
  <si>
    <t>Анализ отходов производства и потребления</t>
  </si>
  <si>
    <t>9</t>
  </si>
  <si>
    <t>9.1</t>
  </si>
  <si>
    <t>Выполнение измерений азота аммонийного в твердых и жидких отходах производства и потребления, осадка, шламах, активном иле, донных отложениях</t>
  </si>
  <si>
    <t>8.15</t>
  </si>
  <si>
    <t>Анализ на определение обменного аммония по методу ЦИНАО</t>
  </si>
  <si>
    <t>Цена без НДС
(руб.)</t>
  </si>
  <si>
    <t>Цена с учетом НДС 20% (руб.)</t>
  </si>
  <si>
    <t xml:space="preserve">Приложение к приказу </t>
  </si>
  <si>
    <t>3.2.1</t>
  </si>
  <si>
    <t>Количественный химический анализ на содержание бенз(а)пирена от 1 до 50 проб в месяц (за 1 пробу)</t>
  </si>
  <si>
    <t>Количественный химический анализ на содержание бенз(а)пирена от 51 и более проб в месяц (за 1 пробу)</t>
  </si>
  <si>
    <t>от 24.01.2019 № 9-од,</t>
  </si>
  <si>
    <t>2.8</t>
  </si>
  <si>
    <t>в редакции приказов</t>
  </si>
  <si>
    <t>от 15.02.2019 № 22-од;</t>
  </si>
  <si>
    <t>Снежный покров</t>
  </si>
  <si>
    <t>8.16</t>
  </si>
  <si>
    <t>Анализ на определение органического вещества (по Тюрину)</t>
  </si>
  <si>
    <t>от 13.03.2019 № 38-од;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</si>
</sst>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00\ _₽_-;\-* #,##0.0000\ _₽_-;_-* &quot;-&quot;??\ _₽_-;_-@_-"/>
    <numFmt numFmtId="166" formatCode="_-* #,##0.000000000\ _₽_-;\-* #,##0.000000000\ _₽_-;_-* &quot;-&quot;?????\ _₽_-;_-@_-"/>
    <numFmt numFmtId="167" formatCode="_-* #,##0.0000\ _₽_-;\-* #,##0.0000\ _₽_-;_-* &quot;-&quot;??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3" fillId="0" borderId="1" xfId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/>
    <xf numFmtId="166" fontId="0" fillId="0" borderId="0" xfId="0" applyNumberFormat="1"/>
    <xf numFmtId="165" fontId="0" fillId="0" borderId="0" xfId="0" applyNumberFormat="1"/>
    <xf numFmtId="167" fontId="0" fillId="0" borderId="0" xfId="0" applyNumberFormat="1"/>
    <xf numFmtId="164" fontId="3" fillId="0" borderId="1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164" fontId="3" fillId="0" borderId="5" xfId="1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5429250</xdr:colOff>
      <xdr:row>6</xdr:row>
      <xdr:rowOff>28575</xdr:rowOff>
    </xdr:from>
    <xdr:ext cx="2562225" cy="9715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15075" y="1038225"/>
          <a:ext cx="2562225" cy="971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Утверждаю:</a:t>
          </a:r>
        </a:p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Директор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КГБУ "ЦРМПиООС"</a:t>
          </a:r>
        </a:p>
        <a:p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___________________К.Г. Малащук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2"/>
  <sheetViews>
    <sheetView tabSelected="1" topLeftCell="A10" workbookViewId="0">
      <selection activeCell="A19" sqref="A19:XFD20"/>
    </sheetView>
  </sheetViews>
  <sheetFormatPr defaultRowHeight="15" x14ac:dyDescent="0.25"/>
  <cols>
    <col min="1" max="1" width="13.28515625" customWidth="1"/>
    <col min="2" max="2" width="81.5703125" customWidth="1"/>
    <col min="3" max="3" width="18.5703125" customWidth="1"/>
    <col min="4" max="4" width="19.42578125" customWidth="1"/>
    <col min="5" max="5" width="20.5703125" hidden="1" customWidth="1"/>
    <col min="6" max="6" width="15.7109375" hidden="1" customWidth="1"/>
    <col min="7" max="9" width="14.42578125" hidden="1" customWidth="1"/>
    <col min="10" max="10" width="13.140625" hidden="1" customWidth="1"/>
    <col min="11" max="11" width="13.5703125" hidden="1" customWidth="1"/>
    <col min="13" max="15" width="9.5703125" bestFit="1" customWidth="1"/>
  </cols>
  <sheetData>
    <row r="1" spans="1:11" ht="19.5" customHeight="1" x14ac:dyDescent="0.25">
      <c r="A1" s="9"/>
      <c r="B1" s="19" t="s">
        <v>332</v>
      </c>
      <c r="C1" s="19"/>
      <c r="D1" s="19"/>
    </row>
    <row r="2" spans="1:11" ht="21.75" customHeight="1" x14ac:dyDescent="0.25">
      <c r="A2" s="9"/>
      <c r="B2" s="19" t="s">
        <v>336</v>
      </c>
      <c r="C2" s="19"/>
      <c r="D2" s="19"/>
    </row>
    <row r="3" spans="1:11" ht="18.75" customHeight="1" x14ac:dyDescent="0.25">
      <c r="B3" s="19" t="s">
        <v>338</v>
      </c>
      <c r="C3" s="19"/>
      <c r="D3" s="19"/>
    </row>
    <row r="4" spans="1:11" ht="19.5" customHeight="1" x14ac:dyDescent="0.25">
      <c r="B4" s="19" t="s">
        <v>339</v>
      </c>
      <c r="C4" s="19"/>
      <c r="D4" s="19"/>
    </row>
    <row r="5" spans="1:11" ht="19.5" customHeight="1" x14ac:dyDescent="0.25">
      <c r="B5" s="19" t="s">
        <v>343</v>
      </c>
      <c r="C5" s="19"/>
      <c r="D5" s="19"/>
    </row>
    <row r="6" spans="1:11" ht="19.5" customHeight="1" x14ac:dyDescent="0.25">
      <c r="B6" s="19" t="s">
        <v>323</v>
      </c>
      <c r="C6" s="19"/>
      <c r="D6" s="19"/>
    </row>
    <row r="7" spans="1:11" ht="19.5" customHeight="1" x14ac:dyDescent="0.25">
      <c r="B7" s="16"/>
      <c r="C7" s="16"/>
      <c r="D7" s="16"/>
    </row>
    <row r="8" spans="1:11" x14ac:dyDescent="0.25">
      <c r="C8" s="5"/>
      <c r="D8" s="5"/>
    </row>
    <row r="9" spans="1:11" x14ac:dyDescent="0.25">
      <c r="C9" s="5"/>
      <c r="D9" s="5"/>
    </row>
    <row r="12" spans="1:11" ht="95.25" customHeight="1" x14ac:dyDescent="0.3">
      <c r="A12" s="18" t="s">
        <v>305</v>
      </c>
      <c r="B12" s="18"/>
      <c r="C12" s="18"/>
    </row>
    <row r="13" spans="1:11" ht="37.5" customHeight="1" x14ac:dyDescent="0.25">
      <c r="A13" s="8" t="s">
        <v>0</v>
      </c>
      <c r="B13" s="8" t="s">
        <v>122</v>
      </c>
      <c r="C13" s="10" t="s">
        <v>330</v>
      </c>
      <c r="D13" s="10" t="s">
        <v>331</v>
      </c>
    </row>
    <row r="14" spans="1:11" ht="33.75" customHeight="1" x14ac:dyDescent="0.25">
      <c r="A14" s="1">
        <v>1</v>
      </c>
      <c r="B14" s="20" t="s">
        <v>315</v>
      </c>
      <c r="C14" s="21"/>
      <c r="D14" s="22"/>
    </row>
    <row r="15" spans="1:11" ht="40.5" customHeight="1" x14ac:dyDescent="0.25">
      <c r="A15" s="2" t="s">
        <v>314</v>
      </c>
      <c r="B15" s="7" t="s">
        <v>319</v>
      </c>
      <c r="C15" s="6">
        <v>12439</v>
      </c>
      <c r="D15" s="15">
        <f>ROUND(C15*1.2,2)</f>
        <v>14926.8</v>
      </c>
      <c r="E15" s="11">
        <f>C15*1.18</f>
        <v>14678.019999999999</v>
      </c>
      <c r="F15" s="12">
        <f>D15-E15</f>
        <v>248.78000000000065</v>
      </c>
      <c r="G15" s="13">
        <f>D15/118*100</f>
        <v>12649.830508474575</v>
      </c>
      <c r="H15" s="14">
        <f>G15-C15</f>
        <v>210.83050847457525</v>
      </c>
      <c r="I15" s="11">
        <f>D15-C15</f>
        <v>2487.7999999999993</v>
      </c>
      <c r="J15" s="14">
        <f>D15-G15</f>
        <v>2276.969491525424</v>
      </c>
      <c r="K15" s="14">
        <f>I15-J15</f>
        <v>210.83050847457525</v>
      </c>
    </row>
    <row r="16" spans="1:11" ht="50.25" customHeight="1" x14ac:dyDescent="0.25">
      <c r="A16" s="2" t="s">
        <v>317</v>
      </c>
      <c r="B16" s="7" t="s">
        <v>320</v>
      </c>
      <c r="C16" s="6">
        <v>760</v>
      </c>
      <c r="D16" s="15">
        <f t="shared" ref="D16:D18" si="0">ROUND(C16*1.2,2)</f>
        <v>912</v>
      </c>
      <c r="E16" s="11">
        <f t="shared" ref="E16:E18" si="1">C16*1.18</f>
        <v>896.8</v>
      </c>
      <c r="F16" s="12">
        <f t="shared" ref="F16:F18" si="2">D16-E16</f>
        <v>15.200000000000045</v>
      </c>
      <c r="G16" s="13">
        <f t="shared" ref="G16:G80" si="3">D16/118*100</f>
        <v>772.88135593220341</v>
      </c>
      <c r="H16" s="14">
        <f t="shared" ref="H16:H80" si="4">G16-C16</f>
        <v>12.881355932203405</v>
      </c>
      <c r="I16" s="11">
        <f t="shared" ref="I16:I80" si="5">D16-C16</f>
        <v>152</v>
      </c>
      <c r="J16" s="14">
        <f t="shared" ref="J16:J80" si="6">D16-G16</f>
        <v>139.11864406779659</v>
      </c>
      <c r="K16" s="14">
        <f t="shared" ref="K16:K80" si="7">I16-J16</f>
        <v>12.881355932203405</v>
      </c>
    </row>
    <row r="17" spans="1:15" ht="73.5" customHeight="1" x14ac:dyDescent="0.25">
      <c r="A17" s="2" t="s">
        <v>321</v>
      </c>
      <c r="B17" s="7" t="s">
        <v>316</v>
      </c>
      <c r="C17" s="6">
        <v>225</v>
      </c>
      <c r="D17" s="15">
        <f t="shared" si="0"/>
        <v>270</v>
      </c>
      <c r="E17" s="11">
        <f t="shared" si="1"/>
        <v>265.5</v>
      </c>
      <c r="F17" s="12">
        <f t="shared" si="2"/>
        <v>4.5</v>
      </c>
      <c r="G17" s="13">
        <f t="shared" si="3"/>
        <v>228.81355932203391</v>
      </c>
      <c r="H17" s="14">
        <f t="shared" si="4"/>
        <v>3.8135593220339103</v>
      </c>
      <c r="I17" s="11">
        <f t="shared" si="5"/>
        <v>45</v>
      </c>
      <c r="J17" s="14">
        <f t="shared" si="6"/>
        <v>41.18644067796609</v>
      </c>
      <c r="K17" s="14">
        <f t="shared" si="7"/>
        <v>3.8135593220339103</v>
      </c>
    </row>
    <row r="18" spans="1:15" ht="84.75" customHeight="1" x14ac:dyDescent="0.25">
      <c r="A18" s="2" t="s">
        <v>318</v>
      </c>
      <c r="B18" s="7" t="s">
        <v>322</v>
      </c>
      <c r="C18" s="6">
        <v>72</v>
      </c>
      <c r="D18" s="15">
        <f t="shared" si="0"/>
        <v>86.4</v>
      </c>
      <c r="E18" s="11">
        <f t="shared" si="1"/>
        <v>84.96</v>
      </c>
      <c r="F18" s="12">
        <f t="shared" si="2"/>
        <v>1.4400000000000119</v>
      </c>
      <c r="G18" s="13">
        <f t="shared" si="3"/>
        <v>73.220338983050851</v>
      </c>
      <c r="H18" s="14">
        <f t="shared" si="4"/>
        <v>1.2203389830508513</v>
      </c>
      <c r="I18" s="11">
        <f t="shared" si="5"/>
        <v>14.400000000000006</v>
      </c>
      <c r="J18" s="14">
        <f t="shared" si="6"/>
        <v>13.179661016949154</v>
      </c>
      <c r="K18" s="14">
        <f t="shared" si="7"/>
        <v>1.2203389830508513</v>
      </c>
    </row>
    <row r="19" spans="1:15" ht="15.75" x14ac:dyDescent="0.25">
      <c r="A19" s="1">
        <v>2</v>
      </c>
      <c r="B19" s="20" t="s">
        <v>1</v>
      </c>
      <c r="C19" s="21"/>
      <c r="D19" s="22"/>
      <c r="G19" s="13">
        <f t="shared" si="3"/>
        <v>0</v>
      </c>
      <c r="H19" s="14">
        <f t="shared" si="4"/>
        <v>0</v>
      </c>
      <c r="I19" s="11">
        <f t="shared" si="5"/>
        <v>0</v>
      </c>
      <c r="J19" s="14">
        <f t="shared" si="6"/>
        <v>0</v>
      </c>
      <c r="K19" s="14">
        <f t="shared" si="7"/>
        <v>0</v>
      </c>
    </row>
    <row r="20" spans="1:15" ht="15.75" x14ac:dyDescent="0.25">
      <c r="A20" s="2" t="s">
        <v>10</v>
      </c>
      <c r="B20" s="7" t="s">
        <v>2</v>
      </c>
      <c r="C20" s="6">
        <v>518.79999999999995</v>
      </c>
      <c r="D20" s="15">
        <f t="shared" ref="D20:D27" si="8">ROUND(C20*1.2,2)</f>
        <v>622.55999999999995</v>
      </c>
      <c r="E20" s="11">
        <f t="shared" ref="E20:E27" si="9">C20*1.18</f>
        <v>612.18399999999997</v>
      </c>
      <c r="F20" s="12">
        <f t="shared" ref="F20:F27" si="10">D20-E20</f>
        <v>10.375999999999976</v>
      </c>
      <c r="G20" s="13">
        <f t="shared" si="3"/>
        <v>527.59322033898309</v>
      </c>
      <c r="H20" s="14">
        <f t="shared" si="4"/>
        <v>8.7932203389831329</v>
      </c>
      <c r="I20" s="11">
        <f t="shared" si="5"/>
        <v>103.75999999999999</v>
      </c>
      <c r="J20" s="14">
        <f t="shared" si="6"/>
        <v>94.966779661016858</v>
      </c>
      <c r="K20" s="14">
        <f t="shared" si="7"/>
        <v>8.7932203389831329</v>
      </c>
    </row>
    <row r="21" spans="1:15" ht="15.75" x14ac:dyDescent="0.25">
      <c r="A21" s="2" t="s">
        <v>11</v>
      </c>
      <c r="B21" s="7" t="s">
        <v>125</v>
      </c>
      <c r="C21" s="6">
        <v>3426.85</v>
      </c>
      <c r="D21" s="15">
        <f t="shared" si="8"/>
        <v>4112.22</v>
      </c>
      <c r="E21" s="11">
        <f t="shared" si="9"/>
        <v>4043.6829999999995</v>
      </c>
      <c r="F21" s="12">
        <f t="shared" si="10"/>
        <v>68.537000000000717</v>
      </c>
      <c r="G21" s="13">
        <f t="shared" si="3"/>
        <v>3484.9322033898311</v>
      </c>
      <c r="H21" s="14">
        <f t="shared" si="4"/>
        <v>58.082203389831193</v>
      </c>
      <c r="I21" s="11">
        <f t="shared" si="5"/>
        <v>685.37000000000035</v>
      </c>
      <c r="J21" s="14">
        <f t="shared" si="6"/>
        <v>627.28779661016915</v>
      </c>
      <c r="K21" s="14">
        <f t="shared" si="7"/>
        <v>58.082203389831193</v>
      </c>
    </row>
    <row r="22" spans="1:15" ht="15.75" x14ac:dyDescent="0.25">
      <c r="A22" s="2" t="s">
        <v>12</v>
      </c>
      <c r="B22" s="7" t="s">
        <v>126</v>
      </c>
      <c r="C22" s="6">
        <v>4950</v>
      </c>
      <c r="D22" s="15">
        <f t="shared" si="8"/>
        <v>5940</v>
      </c>
      <c r="E22" s="11">
        <f t="shared" si="9"/>
        <v>5841</v>
      </c>
      <c r="F22" s="12">
        <f t="shared" si="10"/>
        <v>99</v>
      </c>
      <c r="G22" s="13">
        <f t="shared" si="3"/>
        <v>5033.8983050847464</v>
      </c>
      <c r="H22" s="14">
        <f t="shared" si="4"/>
        <v>83.898305084746426</v>
      </c>
      <c r="I22" s="11">
        <f t="shared" si="5"/>
        <v>990</v>
      </c>
      <c r="J22" s="14">
        <f t="shared" si="6"/>
        <v>906.10169491525357</v>
      </c>
      <c r="K22" s="14">
        <f t="shared" si="7"/>
        <v>83.898305084746426</v>
      </c>
    </row>
    <row r="23" spans="1:15" ht="15.75" x14ac:dyDescent="0.25">
      <c r="A23" s="2" t="s">
        <v>13</v>
      </c>
      <c r="B23" s="7" t="s">
        <v>3</v>
      </c>
      <c r="C23" s="6">
        <v>292.16000000000003</v>
      </c>
      <c r="D23" s="15">
        <f t="shared" si="8"/>
        <v>350.59</v>
      </c>
      <c r="E23" s="11">
        <f t="shared" si="9"/>
        <v>344.74880000000002</v>
      </c>
      <c r="F23" s="12">
        <f t="shared" si="10"/>
        <v>5.841199999999958</v>
      </c>
      <c r="G23" s="13">
        <f t="shared" si="3"/>
        <v>297.11016949152543</v>
      </c>
      <c r="H23" s="14">
        <f t="shared" si="4"/>
        <v>4.9501694915254006</v>
      </c>
      <c r="I23" s="11">
        <f t="shared" si="5"/>
        <v>58.42999999999995</v>
      </c>
      <c r="J23" s="14">
        <f t="shared" si="6"/>
        <v>53.479830508474549</v>
      </c>
      <c r="K23" s="14">
        <f t="shared" si="7"/>
        <v>4.9501694915254006</v>
      </c>
    </row>
    <row r="24" spans="1:15" ht="15.75" x14ac:dyDescent="0.25">
      <c r="A24" s="2" t="s">
        <v>121</v>
      </c>
      <c r="B24" s="7" t="s">
        <v>120</v>
      </c>
      <c r="C24" s="6">
        <v>706.7</v>
      </c>
      <c r="D24" s="15">
        <f t="shared" si="8"/>
        <v>848.04</v>
      </c>
      <c r="E24" s="11">
        <f t="shared" si="9"/>
        <v>833.90600000000006</v>
      </c>
      <c r="F24" s="12">
        <f t="shared" si="10"/>
        <v>14.133999999999901</v>
      </c>
      <c r="G24" s="13">
        <f t="shared" si="3"/>
        <v>718.67796610169489</v>
      </c>
      <c r="H24" s="14">
        <f t="shared" si="4"/>
        <v>11.977966101694847</v>
      </c>
      <c r="I24" s="11">
        <f t="shared" si="5"/>
        <v>141.33999999999992</v>
      </c>
      <c r="J24" s="14">
        <f t="shared" si="6"/>
        <v>129.36203389830507</v>
      </c>
      <c r="K24" s="14">
        <f t="shared" si="7"/>
        <v>11.977966101694847</v>
      </c>
    </row>
    <row r="25" spans="1:15" ht="15.75" x14ac:dyDescent="0.25">
      <c r="A25" s="2" t="s">
        <v>127</v>
      </c>
      <c r="B25" s="7" t="s">
        <v>4</v>
      </c>
      <c r="C25" s="6">
        <v>817.74</v>
      </c>
      <c r="D25" s="15">
        <f t="shared" si="8"/>
        <v>981.29</v>
      </c>
      <c r="E25" s="11">
        <f t="shared" si="9"/>
        <v>964.93319999999994</v>
      </c>
      <c r="F25" s="12">
        <f t="shared" si="10"/>
        <v>16.356800000000021</v>
      </c>
      <c r="G25" s="13">
        <f t="shared" si="3"/>
        <v>831.60169491525426</v>
      </c>
      <c r="H25" s="14">
        <f t="shared" si="4"/>
        <v>13.861694915254247</v>
      </c>
      <c r="I25" s="11">
        <f t="shared" si="5"/>
        <v>163.54999999999995</v>
      </c>
      <c r="J25" s="14">
        <f t="shared" si="6"/>
        <v>149.68830508474571</v>
      </c>
      <c r="K25" s="14">
        <f t="shared" si="7"/>
        <v>13.861694915254247</v>
      </c>
    </row>
    <row r="26" spans="1:15" ht="15.75" x14ac:dyDescent="0.25">
      <c r="A26" s="2" t="s">
        <v>128</v>
      </c>
      <c r="B26" s="7" t="s">
        <v>5</v>
      </c>
      <c r="C26" s="6">
        <v>633.82000000000005</v>
      </c>
      <c r="D26" s="15">
        <f t="shared" ref="D26" si="11">ROUND(C26*1.2,2)</f>
        <v>760.58</v>
      </c>
      <c r="E26" s="11"/>
      <c r="F26" s="12"/>
      <c r="G26" s="13"/>
      <c r="H26" s="14"/>
      <c r="I26" s="11"/>
      <c r="J26" s="14"/>
      <c r="K26" s="14"/>
    </row>
    <row r="27" spans="1:15" ht="14.25" customHeight="1" x14ac:dyDescent="0.25">
      <c r="A27" s="2" t="s">
        <v>337</v>
      </c>
      <c r="B27" s="7" t="s">
        <v>340</v>
      </c>
      <c r="C27" s="6">
        <v>576.20000000000005</v>
      </c>
      <c r="D27" s="15">
        <f t="shared" si="8"/>
        <v>691.44</v>
      </c>
      <c r="E27" s="11">
        <f t="shared" si="9"/>
        <v>679.91600000000005</v>
      </c>
      <c r="F27" s="12">
        <f t="shared" si="10"/>
        <v>11.524000000000001</v>
      </c>
      <c r="G27" s="13">
        <f t="shared" si="3"/>
        <v>585.96610169491532</v>
      </c>
      <c r="H27" s="14">
        <f t="shared" si="4"/>
        <v>9.7661016949152781</v>
      </c>
      <c r="I27" s="11">
        <f t="shared" si="5"/>
        <v>115.24000000000001</v>
      </c>
      <c r="J27" s="14">
        <f t="shared" si="6"/>
        <v>105.47389830508473</v>
      </c>
      <c r="K27" s="14">
        <f t="shared" si="7"/>
        <v>9.7661016949152781</v>
      </c>
    </row>
    <row r="28" spans="1:15" ht="21" customHeight="1" x14ac:dyDescent="0.25">
      <c r="A28" s="3">
        <v>3</v>
      </c>
      <c r="B28" s="20" t="s">
        <v>225</v>
      </c>
      <c r="C28" s="21"/>
      <c r="D28" s="22"/>
      <c r="G28" s="13">
        <f t="shared" si="3"/>
        <v>0</v>
      </c>
      <c r="H28" s="14">
        <f t="shared" si="4"/>
        <v>0</v>
      </c>
      <c r="I28" s="11">
        <f t="shared" si="5"/>
        <v>0</v>
      </c>
      <c r="J28" s="14">
        <f t="shared" si="6"/>
        <v>0</v>
      </c>
      <c r="K28" s="14">
        <f t="shared" si="7"/>
        <v>0</v>
      </c>
    </row>
    <row r="29" spans="1:15" ht="15.75" x14ac:dyDescent="0.25">
      <c r="A29" s="2" t="s">
        <v>14</v>
      </c>
      <c r="B29" s="7" t="s">
        <v>202</v>
      </c>
      <c r="C29" s="6">
        <v>1563.28</v>
      </c>
      <c r="D29" s="15">
        <f t="shared" ref="D29:D50" si="12">ROUND(C29*1.2,2)</f>
        <v>1875.94</v>
      </c>
      <c r="E29" s="11">
        <f t="shared" ref="E29:E50" si="13">C29*1.18</f>
        <v>1844.6704</v>
      </c>
      <c r="F29" s="12">
        <f t="shared" ref="F29:F50" si="14">D29-E29</f>
        <v>31.269600000000082</v>
      </c>
      <c r="G29" s="13">
        <f t="shared" si="3"/>
        <v>1589.7796610169491</v>
      </c>
      <c r="H29" s="14">
        <f t="shared" si="4"/>
        <v>26.499661016949176</v>
      </c>
      <c r="I29" s="11">
        <f t="shared" si="5"/>
        <v>312.66000000000008</v>
      </c>
      <c r="J29" s="14">
        <f t="shared" si="6"/>
        <v>286.16033898305091</v>
      </c>
      <c r="K29" s="14">
        <f t="shared" si="7"/>
        <v>26.499661016949176</v>
      </c>
    </row>
    <row r="30" spans="1:15" ht="31.5" x14ac:dyDescent="0.25">
      <c r="A30" s="2" t="s">
        <v>15</v>
      </c>
      <c r="B30" s="7" t="s">
        <v>334</v>
      </c>
      <c r="C30" s="6">
        <v>2668.7</v>
      </c>
      <c r="D30" s="15">
        <f t="shared" si="12"/>
        <v>3202.44</v>
      </c>
      <c r="E30" s="11">
        <f t="shared" si="13"/>
        <v>3149.0659999999998</v>
      </c>
      <c r="F30" s="12">
        <f t="shared" si="14"/>
        <v>53.374000000000251</v>
      </c>
      <c r="G30" s="13">
        <f t="shared" si="3"/>
        <v>2713.9322033898306</v>
      </c>
      <c r="H30" s="14">
        <f t="shared" si="4"/>
        <v>45.232203389830829</v>
      </c>
      <c r="I30" s="11">
        <f t="shared" si="5"/>
        <v>533.74000000000024</v>
      </c>
      <c r="J30" s="14">
        <f t="shared" si="6"/>
        <v>488.50779661016941</v>
      </c>
      <c r="K30" s="14">
        <f t="shared" si="7"/>
        <v>45.232203389830829</v>
      </c>
      <c r="N30" s="11"/>
      <c r="O30" s="11"/>
    </row>
    <row r="31" spans="1:15" ht="31.5" x14ac:dyDescent="0.25">
      <c r="A31" s="2" t="s">
        <v>333</v>
      </c>
      <c r="B31" s="7" t="s">
        <v>335</v>
      </c>
      <c r="C31" s="6">
        <v>2150.1999999999998</v>
      </c>
      <c r="D31" s="15">
        <f t="shared" si="12"/>
        <v>2580.2399999999998</v>
      </c>
      <c r="E31" s="11">
        <f t="shared" si="13"/>
        <v>2537.2359999999999</v>
      </c>
      <c r="F31" s="12">
        <f t="shared" si="14"/>
        <v>43.003999999999905</v>
      </c>
      <c r="G31" s="13">
        <f t="shared" si="3"/>
        <v>2186.6440677966102</v>
      </c>
      <c r="H31" s="14">
        <f t="shared" si="4"/>
        <v>36.444067796610398</v>
      </c>
      <c r="I31" s="11">
        <f t="shared" si="5"/>
        <v>430.03999999999996</v>
      </c>
      <c r="J31" s="14">
        <f t="shared" si="6"/>
        <v>393.59593220338957</v>
      </c>
      <c r="K31" s="14">
        <f t="shared" si="7"/>
        <v>36.444067796610398</v>
      </c>
      <c r="M31" s="11"/>
    </row>
    <row r="32" spans="1:15" ht="15.75" x14ac:dyDescent="0.25">
      <c r="A32" s="2" t="s">
        <v>16</v>
      </c>
      <c r="B32" s="7" t="s">
        <v>203</v>
      </c>
      <c r="C32" s="6">
        <v>356.5</v>
      </c>
      <c r="D32" s="15">
        <f t="shared" si="12"/>
        <v>427.8</v>
      </c>
      <c r="E32" s="11">
        <f t="shared" si="13"/>
        <v>420.66999999999996</v>
      </c>
      <c r="F32" s="12">
        <f t="shared" si="14"/>
        <v>7.1300000000000523</v>
      </c>
      <c r="G32" s="13">
        <f t="shared" si="3"/>
        <v>362.54237288135596</v>
      </c>
      <c r="H32" s="14">
        <f t="shared" si="4"/>
        <v>6.0423728813559592</v>
      </c>
      <c r="I32" s="11">
        <f t="shared" si="5"/>
        <v>71.300000000000011</v>
      </c>
      <c r="J32" s="14">
        <f t="shared" si="6"/>
        <v>65.257627118644052</v>
      </c>
      <c r="K32" s="14">
        <f t="shared" si="7"/>
        <v>6.0423728813559592</v>
      </c>
    </row>
    <row r="33" spans="1:11" ht="15.75" x14ac:dyDescent="0.25">
      <c r="A33" s="2" t="s">
        <v>17</v>
      </c>
      <c r="B33" s="7" t="s">
        <v>204</v>
      </c>
      <c r="C33" s="6">
        <v>671.47</v>
      </c>
      <c r="D33" s="15">
        <f t="shared" si="12"/>
        <v>805.76</v>
      </c>
      <c r="E33" s="11">
        <f t="shared" si="13"/>
        <v>792.33460000000002</v>
      </c>
      <c r="F33" s="12">
        <f t="shared" si="14"/>
        <v>13.425399999999968</v>
      </c>
      <c r="G33" s="13">
        <f t="shared" si="3"/>
        <v>682.84745762711862</v>
      </c>
      <c r="H33" s="14">
        <f t="shared" si="4"/>
        <v>11.377457627118588</v>
      </c>
      <c r="I33" s="11">
        <f t="shared" si="5"/>
        <v>134.28999999999996</v>
      </c>
      <c r="J33" s="14">
        <f t="shared" si="6"/>
        <v>122.91254237288138</v>
      </c>
      <c r="K33" s="14">
        <f t="shared" si="7"/>
        <v>11.377457627118588</v>
      </c>
    </row>
    <row r="34" spans="1:11" ht="15.75" x14ac:dyDescent="0.25">
      <c r="A34" s="2" t="s">
        <v>18</v>
      </c>
      <c r="B34" s="7" t="s">
        <v>205</v>
      </c>
      <c r="C34" s="6">
        <v>1560.94</v>
      </c>
      <c r="D34" s="15">
        <f t="shared" si="12"/>
        <v>1873.13</v>
      </c>
      <c r="E34" s="11">
        <f t="shared" si="13"/>
        <v>1841.9092000000001</v>
      </c>
      <c r="F34" s="12">
        <f t="shared" si="14"/>
        <v>31.220800000000054</v>
      </c>
      <c r="G34" s="13">
        <f t="shared" si="3"/>
        <v>1587.398305084746</v>
      </c>
      <c r="H34" s="14">
        <f t="shared" si="4"/>
        <v>26.458305084745916</v>
      </c>
      <c r="I34" s="11">
        <f t="shared" si="5"/>
        <v>312.19000000000005</v>
      </c>
      <c r="J34" s="14">
        <f t="shared" si="6"/>
        <v>285.73169491525414</v>
      </c>
      <c r="K34" s="14">
        <f t="shared" si="7"/>
        <v>26.458305084745916</v>
      </c>
    </row>
    <row r="35" spans="1:11" ht="15.75" x14ac:dyDescent="0.25">
      <c r="A35" s="2" t="s">
        <v>19</v>
      </c>
      <c r="B35" s="7" t="s">
        <v>206</v>
      </c>
      <c r="C35" s="6">
        <v>1562.87</v>
      </c>
      <c r="D35" s="15">
        <f t="shared" si="12"/>
        <v>1875.44</v>
      </c>
      <c r="E35" s="11">
        <f t="shared" si="13"/>
        <v>1844.1865999999998</v>
      </c>
      <c r="F35" s="12">
        <f t="shared" si="14"/>
        <v>31.253400000000283</v>
      </c>
      <c r="G35" s="13">
        <f t="shared" si="3"/>
        <v>1589.3559322033898</v>
      </c>
      <c r="H35" s="14">
        <f t="shared" si="4"/>
        <v>26.485932203389893</v>
      </c>
      <c r="I35" s="11">
        <f t="shared" si="5"/>
        <v>312.57000000000016</v>
      </c>
      <c r="J35" s="14">
        <f t="shared" si="6"/>
        <v>286.08406779661027</v>
      </c>
      <c r="K35" s="14">
        <f t="shared" si="7"/>
        <v>26.485932203389893</v>
      </c>
    </row>
    <row r="36" spans="1:11" ht="15.75" x14ac:dyDescent="0.25">
      <c r="A36" s="2" t="s">
        <v>20</v>
      </c>
      <c r="B36" s="7" t="s">
        <v>207</v>
      </c>
      <c r="C36" s="6">
        <v>1562.87</v>
      </c>
      <c r="D36" s="15">
        <f t="shared" si="12"/>
        <v>1875.44</v>
      </c>
      <c r="E36" s="11">
        <f t="shared" si="13"/>
        <v>1844.1865999999998</v>
      </c>
      <c r="F36" s="12">
        <f t="shared" si="14"/>
        <v>31.253400000000283</v>
      </c>
      <c r="G36" s="13">
        <f t="shared" si="3"/>
        <v>1589.3559322033898</v>
      </c>
      <c r="H36" s="14">
        <f t="shared" si="4"/>
        <v>26.485932203389893</v>
      </c>
      <c r="I36" s="11">
        <f t="shared" si="5"/>
        <v>312.57000000000016</v>
      </c>
      <c r="J36" s="14">
        <f t="shared" si="6"/>
        <v>286.08406779661027</v>
      </c>
      <c r="K36" s="14">
        <f t="shared" si="7"/>
        <v>26.485932203389893</v>
      </c>
    </row>
    <row r="37" spans="1:11" ht="15.75" x14ac:dyDescent="0.25">
      <c r="A37" s="2" t="s">
        <v>21</v>
      </c>
      <c r="B37" s="7" t="s">
        <v>208</v>
      </c>
      <c r="C37" s="6">
        <v>1561.02</v>
      </c>
      <c r="D37" s="15">
        <f t="shared" si="12"/>
        <v>1873.22</v>
      </c>
      <c r="E37" s="11">
        <f t="shared" si="13"/>
        <v>1842.0035999999998</v>
      </c>
      <c r="F37" s="12">
        <f t="shared" si="14"/>
        <v>31.216400000000249</v>
      </c>
      <c r="G37" s="13">
        <f t="shared" si="3"/>
        <v>1587.4745762711864</v>
      </c>
      <c r="H37" s="14">
        <f t="shared" si="4"/>
        <v>26.454576271186397</v>
      </c>
      <c r="I37" s="11">
        <f t="shared" si="5"/>
        <v>312.20000000000005</v>
      </c>
      <c r="J37" s="14">
        <f t="shared" si="6"/>
        <v>285.74542372881365</v>
      </c>
      <c r="K37" s="14">
        <f t="shared" si="7"/>
        <v>26.454576271186397</v>
      </c>
    </row>
    <row r="38" spans="1:11" ht="15.75" x14ac:dyDescent="0.25">
      <c r="A38" s="2" t="s">
        <v>22</v>
      </c>
      <c r="B38" s="7" t="s">
        <v>209</v>
      </c>
      <c r="C38" s="6">
        <v>1561.02</v>
      </c>
      <c r="D38" s="15">
        <f t="shared" si="12"/>
        <v>1873.22</v>
      </c>
      <c r="E38" s="11">
        <f t="shared" si="13"/>
        <v>1842.0035999999998</v>
      </c>
      <c r="F38" s="12">
        <f t="shared" si="14"/>
        <v>31.216400000000249</v>
      </c>
      <c r="G38" s="13">
        <f t="shared" si="3"/>
        <v>1587.4745762711864</v>
      </c>
      <c r="H38" s="14">
        <f t="shared" si="4"/>
        <v>26.454576271186397</v>
      </c>
      <c r="I38" s="11">
        <f t="shared" si="5"/>
        <v>312.20000000000005</v>
      </c>
      <c r="J38" s="14">
        <f t="shared" si="6"/>
        <v>285.74542372881365</v>
      </c>
      <c r="K38" s="14">
        <f t="shared" si="7"/>
        <v>26.454576271186397</v>
      </c>
    </row>
    <row r="39" spans="1:11" ht="15.75" x14ac:dyDescent="0.25">
      <c r="A39" s="2" t="s">
        <v>23</v>
      </c>
      <c r="B39" s="7" t="s">
        <v>210</v>
      </c>
      <c r="C39" s="6">
        <v>1580.13</v>
      </c>
      <c r="D39" s="15">
        <f t="shared" si="12"/>
        <v>1896.16</v>
      </c>
      <c r="E39" s="11">
        <f t="shared" si="13"/>
        <v>1864.5534</v>
      </c>
      <c r="F39" s="12">
        <f t="shared" si="14"/>
        <v>31.606600000000071</v>
      </c>
      <c r="G39" s="13">
        <f t="shared" si="3"/>
        <v>1606.9152542372883</v>
      </c>
      <c r="H39" s="14">
        <f t="shared" si="4"/>
        <v>26.7852542372882</v>
      </c>
      <c r="I39" s="11">
        <f t="shared" si="5"/>
        <v>316.02999999999997</v>
      </c>
      <c r="J39" s="14">
        <f t="shared" si="6"/>
        <v>289.24474576271177</v>
      </c>
      <c r="K39" s="14">
        <f t="shared" si="7"/>
        <v>26.7852542372882</v>
      </c>
    </row>
    <row r="40" spans="1:11" ht="15.75" x14ac:dyDescent="0.25">
      <c r="A40" s="2" t="s">
        <v>24</v>
      </c>
      <c r="B40" s="7" t="s">
        <v>211</v>
      </c>
      <c r="C40" s="6">
        <v>1560.91</v>
      </c>
      <c r="D40" s="15">
        <f t="shared" si="12"/>
        <v>1873.09</v>
      </c>
      <c r="E40" s="11">
        <f t="shared" si="13"/>
        <v>1841.8738000000001</v>
      </c>
      <c r="F40" s="12">
        <f t="shared" si="14"/>
        <v>31.216199999999844</v>
      </c>
      <c r="G40" s="13">
        <f t="shared" si="3"/>
        <v>1587.3644067796611</v>
      </c>
      <c r="H40" s="14">
        <f t="shared" si="4"/>
        <v>26.454406779660985</v>
      </c>
      <c r="I40" s="11">
        <f t="shared" si="5"/>
        <v>312.17999999999984</v>
      </c>
      <c r="J40" s="14">
        <f t="shared" si="6"/>
        <v>285.72559322033885</v>
      </c>
      <c r="K40" s="14">
        <f t="shared" si="7"/>
        <v>26.454406779660985</v>
      </c>
    </row>
    <row r="41" spans="1:11" ht="15.75" x14ac:dyDescent="0.25">
      <c r="A41" s="2" t="s">
        <v>25</v>
      </c>
      <c r="B41" s="7" t="s">
        <v>212</v>
      </c>
      <c r="C41" s="6">
        <v>1561.3</v>
      </c>
      <c r="D41" s="15">
        <f t="shared" si="12"/>
        <v>1873.56</v>
      </c>
      <c r="E41" s="11">
        <f t="shared" si="13"/>
        <v>1842.3339999999998</v>
      </c>
      <c r="F41" s="12">
        <f t="shared" si="14"/>
        <v>31.226000000000113</v>
      </c>
      <c r="G41" s="13">
        <f t="shared" si="3"/>
        <v>1587.7627118644068</v>
      </c>
      <c r="H41" s="14">
        <f t="shared" si="4"/>
        <v>26.462711864406856</v>
      </c>
      <c r="I41" s="11">
        <f t="shared" si="5"/>
        <v>312.26</v>
      </c>
      <c r="J41" s="14">
        <f t="shared" si="6"/>
        <v>285.79728813559313</v>
      </c>
      <c r="K41" s="14">
        <f t="shared" si="7"/>
        <v>26.462711864406856</v>
      </c>
    </row>
    <row r="42" spans="1:11" ht="15.75" x14ac:dyDescent="0.25">
      <c r="A42" s="2" t="s">
        <v>26</v>
      </c>
      <c r="B42" s="7" t="s">
        <v>213</v>
      </c>
      <c r="C42" s="6">
        <v>1560.99</v>
      </c>
      <c r="D42" s="15">
        <f t="shared" si="12"/>
        <v>1873.19</v>
      </c>
      <c r="E42" s="11">
        <f t="shared" si="13"/>
        <v>1841.9682</v>
      </c>
      <c r="F42" s="12">
        <f t="shared" si="14"/>
        <v>31.22180000000003</v>
      </c>
      <c r="G42" s="13">
        <f t="shared" si="3"/>
        <v>1587.4491525423728</v>
      </c>
      <c r="H42" s="14">
        <f t="shared" si="4"/>
        <v>26.459152542372749</v>
      </c>
      <c r="I42" s="11">
        <f t="shared" si="5"/>
        <v>312.20000000000005</v>
      </c>
      <c r="J42" s="14">
        <f t="shared" si="6"/>
        <v>285.7408474576273</v>
      </c>
      <c r="K42" s="14">
        <f t="shared" si="7"/>
        <v>26.459152542372749</v>
      </c>
    </row>
    <row r="43" spans="1:11" ht="15.75" x14ac:dyDescent="0.25">
      <c r="A43" s="2" t="s">
        <v>27</v>
      </c>
      <c r="B43" s="7" t="s">
        <v>214</v>
      </c>
      <c r="C43" s="6">
        <v>1562.16</v>
      </c>
      <c r="D43" s="15">
        <f t="shared" si="12"/>
        <v>1874.59</v>
      </c>
      <c r="E43" s="11">
        <f t="shared" si="13"/>
        <v>1843.3488</v>
      </c>
      <c r="F43" s="12">
        <f t="shared" si="14"/>
        <v>31.241199999999935</v>
      </c>
      <c r="G43" s="13">
        <f t="shared" si="3"/>
        <v>1588.6355932203389</v>
      </c>
      <c r="H43" s="14">
        <f t="shared" si="4"/>
        <v>26.475593220338851</v>
      </c>
      <c r="I43" s="11">
        <f t="shared" si="5"/>
        <v>312.42999999999984</v>
      </c>
      <c r="J43" s="14">
        <f t="shared" si="6"/>
        <v>285.95440677966099</v>
      </c>
      <c r="K43" s="14">
        <f t="shared" si="7"/>
        <v>26.475593220338851</v>
      </c>
    </row>
    <row r="44" spans="1:11" ht="15.75" x14ac:dyDescent="0.25">
      <c r="A44" s="2" t="s">
        <v>28</v>
      </c>
      <c r="B44" s="7" t="s">
        <v>215</v>
      </c>
      <c r="C44" s="6">
        <v>1398.53</v>
      </c>
      <c r="D44" s="15">
        <f t="shared" si="12"/>
        <v>1678.24</v>
      </c>
      <c r="E44" s="11">
        <f t="shared" si="13"/>
        <v>1650.2653999999998</v>
      </c>
      <c r="F44" s="12">
        <f t="shared" si="14"/>
        <v>27.974600000000237</v>
      </c>
      <c r="G44" s="13">
        <f t="shared" si="3"/>
        <v>1422.2372881355932</v>
      </c>
      <c r="H44" s="14">
        <f t="shared" si="4"/>
        <v>23.707288135593217</v>
      </c>
      <c r="I44" s="11">
        <f t="shared" si="5"/>
        <v>279.71000000000004</v>
      </c>
      <c r="J44" s="14">
        <f t="shared" si="6"/>
        <v>256.00271186440682</v>
      </c>
      <c r="K44" s="14">
        <f t="shared" si="7"/>
        <v>23.707288135593217</v>
      </c>
    </row>
    <row r="45" spans="1:11" ht="15.75" x14ac:dyDescent="0.25">
      <c r="A45" s="2" t="s">
        <v>29</v>
      </c>
      <c r="B45" s="7" t="s">
        <v>216</v>
      </c>
      <c r="C45" s="6">
        <v>3753.83</v>
      </c>
      <c r="D45" s="15">
        <f t="shared" si="12"/>
        <v>4504.6000000000004</v>
      </c>
      <c r="E45" s="11">
        <f t="shared" si="13"/>
        <v>4429.5194000000001</v>
      </c>
      <c r="F45" s="12">
        <f t="shared" si="14"/>
        <v>75.080600000000231</v>
      </c>
      <c r="G45" s="13">
        <f t="shared" si="3"/>
        <v>3817.4576271186447</v>
      </c>
      <c r="H45" s="14">
        <f t="shared" si="4"/>
        <v>63.627627118644796</v>
      </c>
      <c r="I45" s="11">
        <f t="shared" si="5"/>
        <v>750.77000000000044</v>
      </c>
      <c r="J45" s="14">
        <f t="shared" si="6"/>
        <v>687.14237288135564</v>
      </c>
      <c r="K45" s="14">
        <f t="shared" si="7"/>
        <v>63.627627118644796</v>
      </c>
    </row>
    <row r="46" spans="1:11" ht="31.5" x14ac:dyDescent="0.25">
      <c r="A46" s="2" t="s">
        <v>30</v>
      </c>
      <c r="B46" s="7" t="s">
        <v>306</v>
      </c>
      <c r="C46" s="6">
        <v>1096.8800000000001</v>
      </c>
      <c r="D46" s="15">
        <f t="shared" si="12"/>
        <v>1316.26</v>
      </c>
      <c r="E46" s="11">
        <f t="shared" si="13"/>
        <v>1294.3184000000001</v>
      </c>
      <c r="F46" s="12">
        <f t="shared" si="14"/>
        <v>21.94159999999988</v>
      </c>
      <c r="G46" s="13">
        <f t="shared" si="3"/>
        <v>1115.4745762711864</v>
      </c>
      <c r="H46" s="14">
        <f t="shared" si="4"/>
        <v>18.59457627118627</v>
      </c>
      <c r="I46" s="11">
        <f t="shared" si="5"/>
        <v>219.37999999999988</v>
      </c>
      <c r="J46" s="14">
        <f t="shared" si="6"/>
        <v>200.78542372881361</v>
      </c>
      <c r="K46" s="14">
        <f t="shared" si="7"/>
        <v>18.59457627118627</v>
      </c>
    </row>
    <row r="47" spans="1:11" ht="40.5" customHeight="1" x14ac:dyDescent="0.25">
      <c r="A47" s="2" t="s">
        <v>31</v>
      </c>
      <c r="B47" s="7" t="s">
        <v>307</v>
      </c>
      <c r="C47" s="6">
        <v>783.48</v>
      </c>
      <c r="D47" s="15">
        <f t="shared" si="12"/>
        <v>940.18</v>
      </c>
      <c r="E47" s="11">
        <f t="shared" si="13"/>
        <v>924.50639999999999</v>
      </c>
      <c r="F47" s="12">
        <f t="shared" si="14"/>
        <v>15.673599999999965</v>
      </c>
      <c r="G47" s="13">
        <f t="shared" si="3"/>
        <v>796.7627118644067</v>
      </c>
      <c r="H47" s="14">
        <f t="shared" si="4"/>
        <v>13.282711864406679</v>
      </c>
      <c r="I47" s="11">
        <f t="shared" si="5"/>
        <v>156.69999999999993</v>
      </c>
      <c r="J47" s="14">
        <f t="shared" si="6"/>
        <v>143.41728813559325</v>
      </c>
      <c r="K47" s="14">
        <f t="shared" si="7"/>
        <v>13.282711864406679</v>
      </c>
    </row>
    <row r="48" spans="1:11" ht="15.75" x14ac:dyDescent="0.25">
      <c r="A48" s="2" t="s">
        <v>119</v>
      </c>
      <c r="B48" s="7" t="s">
        <v>313</v>
      </c>
      <c r="C48" s="6">
        <v>1648.71</v>
      </c>
      <c r="D48" s="15">
        <f t="shared" si="12"/>
        <v>1978.45</v>
      </c>
      <c r="E48" s="11">
        <f t="shared" si="13"/>
        <v>1945.4777999999999</v>
      </c>
      <c r="F48" s="12">
        <f t="shared" si="14"/>
        <v>32.972200000000157</v>
      </c>
      <c r="G48" s="13">
        <f t="shared" si="3"/>
        <v>1676.6525423728815</v>
      </c>
      <c r="H48" s="14">
        <f t="shared" si="4"/>
        <v>27.942542372881462</v>
      </c>
      <c r="I48" s="11">
        <f t="shared" si="5"/>
        <v>329.74</v>
      </c>
      <c r="J48" s="14">
        <f t="shared" si="6"/>
        <v>301.79745762711855</v>
      </c>
      <c r="K48" s="14">
        <f t="shared" si="7"/>
        <v>27.942542372881462</v>
      </c>
    </row>
    <row r="49" spans="1:11" ht="15.75" x14ac:dyDescent="0.25">
      <c r="A49" s="2" t="s">
        <v>311</v>
      </c>
      <c r="B49" s="7" t="s">
        <v>263</v>
      </c>
      <c r="C49" s="6">
        <v>835.98</v>
      </c>
      <c r="D49" s="15">
        <f t="shared" si="12"/>
        <v>1003.18</v>
      </c>
      <c r="E49" s="11">
        <f t="shared" si="13"/>
        <v>986.45639999999992</v>
      </c>
      <c r="F49" s="12">
        <f t="shared" si="14"/>
        <v>16.723600000000033</v>
      </c>
      <c r="G49" s="13">
        <f t="shared" si="3"/>
        <v>850.15254237288127</v>
      </c>
      <c r="H49" s="14">
        <f t="shared" si="4"/>
        <v>14.172542372881253</v>
      </c>
      <c r="I49" s="11">
        <f t="shared" si="5"/>
        <v>167.19999999999993</v>
      </c>
      <c r="J49" s="14">
        <f t="shared" si="6"/>
        <v>153.02745762711868</v>
      </c>
      <c r="K49" s="14">
        <f t="shared" si="7"/>
        <v>14.172542372881253</v>
      </c>
    </row>
    <row r="50" spans="1:11" ht="15.75" x14ac:dyDescent="0.25">
      <c r="A50" s="2" t="s">
        <v>312</v>
      </c>
      <c r="B50" s="7" t="s">
        <v>262</v>
      </c>
      <c r="C50" s="6">
        <v>1433.65</v>
      </c>
      <c r="D50" s="15">
        <f t="shared" si="12"/>
        <v>1720.38</v>
      </c>
      <c r="E50" s="11">
        <f t="shared" si="13"/>
        <v>1691.7070000000001</v>
      </c>
      <c r="F50" s="12">
        <f t="shared" si="14"/>
        <v>28.673000000000002</v>
      </c>
      <c r="G50" s="13">
        <f t="shared" si="3"/>
        <v>1457.949152542373</v>
      </c>
      <c r="H50" s="14">
        <f t="shared" si="4"/>
        <v>24.299152542372894</v>
      </c>
      <c r="I50" s="11">
        <f t="shared" si="5"/>
        <v>286.73</v>
      </c>
      <c r="J50" s="14">
        <f t="shared" si="6"/>
        <v>262.43084745762712</v>
      </c>
      <c r="K50" s="14">
        <f t="shared" si="7"/>
        <v>24.299152542372894</v>
      </c>
    </row>
    <row r="51" spans="1:11" ht="39" customHeight="1" x14ac:dyDescent="0.25">
      <c r="A51" s="4">
        <v>4</v>
      </c>
      <c r="B51" s="20" t="s">
        <v>6</v>
      </c>
      <c r="C51" s="21"/>
      <c r="D51" s="22"/>
      <c r="G51" s="13">
        <f t="shared" si="3"/>
        <v>0</v>
      </c>
      <c r="H51" s="14">
        <f t="shared" si="4"/>
        <v>0</v>
      </c>
      <c r="I51" s="11">
        <f t="shared" si="5"/>
        <v>0</v>
      </c>
      <c r="J51" s="14">
        <f t="shared" si="6"/>
        <v>0</v>
      </c>
      <c r="K51" s="14">
        <f t="shared" si="7"/>
        <v>0</v>
      </c>
    </row>
    <row r="52" spans="1:11" ht="47.25" x14ac:dyDescent="0.25">
      <c r="A52" s="2" t="s">
        <v>32</v>
      </c>
      <c r="B52" s="7" t="s">
        <v>7</v>
      </c>
      <c r="C52" s="6">
        <v>1295.07</v>
      </c>
      <c r="D52" s="15">
        <f t="shared" ref="D52:D61" si="15">ROUND(C52*1.2,2)</f>
        <v>1554.08</v>
      </c>
      <c r="E52" s="11">
        <f t="shared" ref="E52:E61" si="16">C52*1.18</f>
        <v>1528.1825999999999</v>
      </c>
      <c r="F52" s="12">
        <f t="shared" ref="F52:F61" si="17">D52-E52</f>
        <v>25.897400000000061</v>
      </c>
      <c r="G52" s="13">
        <f t="shared" si="3"/>
        <v>1317.0169491525423</v>
      </c>
      <c r="H52" s="14">
        <f t="shared" si="4"/>
        <v>21.946949152542402</v>
      </c>
      <c r="I52" s="11">
        <f t="shared" si="5"/>
        <v>259.01</v>
      </c>
      <c r="J52" s="14">
        <f t="shared" si="6"/>
        <v>237.06305084745759</v>
      </c>
      <c r="K52" s="14">
        <f t="shared" si="7"/>
        <v>21.946949152542402</v>
      </c>
    </row>
    <row r="53" spans="1:11" ht="31.5" x14ac:dyDescent="0.25">
      <c r="A53" s="2" t="s">
        <v>33</v>
      </c>
      <c r="B53" s="7" t="s">
        <v>220</v>
      </c>
      <c r="C53" s="6">
        <v>1071.18</v>
      </c>
      <c r="D53" s="15">
        <f t="shared" si="15"/>
        <v>1285.42</v>
      </c>
      <c r="E53" s="11">
        <f t="shared" si="16"/>
        <v>1263.9924000000001</v>
      </c>
      <c r="F53" s="12">
        <f t="shared" si="17"/>
        <v>21.427599999999984</v>
      </c>
      <c r="G53" s="13">
        <f t="shared" si="3"/>
        <v>1089.3389830508474</v>
      </c>
      <c r="H53" s="14">
        <f t="shared" si="4"/>
        <v>18.158983050847382</v>
      </c>
      <c r="I53" s="11">
        <f t="shared" si="5"/>
        <v>214.24</v>
      </c>
      <c r="J53" s="14">
        <f t="shared" si="6"/>
        <v>196.08101694915263</v>
      </c>
      <c r="K53" s="14">
        <f t="shared" si="7"/>
        <v>18.158983050847382</v>
      </c>
    </row>
    <row r="54" spans="1:11" ht="15.75" x14ac:dyDescent="0.25">
      <c r="A54" s="2" t="s">
        <v>34</v>
      </c>
      <c r="B54" s="7" t="s">
        <v>217</v>
      </c>
      <c r="C54" s="6">
        <v>1112.05</v>
      </c>
      <c r="D54" s="15">
        <f t="shared" si="15"/>
        <v>1334.46</v>
      </c>
      <c r="E54" s="11">
        <f t="shared" si="16"/>
        <v>1312.2189999999998</v>
      </c>
      <c r="F54" s="12">
        <f t="shared" si="17"/>
        <v>22.241000000000213</v>
      </c>
      <c r="G54" s="13">
        <f t="shared" si="3"/>
        <v>1130.8983050847457</v>
      </c>
      <c r="H54" s="14">
        <f t="shared" si="4"/>
        <v>18.848305084745789</v>
      </c>
      <c r="I54" s="11">
        <f t="shared" si="5"/>
        <v>222.41000000000008</v>
      </c>
      <c r="J54" s="14">
        <f t="shared" si="6"/>
        <v>203.56169491525429</v>
      </c>
      <c r="K54" s="14">
        <f t="shared" si="7"/>
        <v>18.848305084745789</v>
      </c>
    </row>
    <row r="55" spans="1:11" ht="31.5" x14ac:dyDescent="0.25">
      <c r="A55" s="2" t="s">
        <v>35</v>
      </c>
      <c r="B55" s="7" t="s">
        <v>218</v>
      </c>
      <c r="C55" s="6">
        <v>1130.3599999999999</v>
      </c>
      <c r="D55" s="15">
        <f t="shared" si="15"/>
        <v>1356.43</v>
      </c>
      <c r="E55" s="11">
        <f t="shared" si="16"/>
        <v>1333.8247999999999</v>
      </c>
      <c r="F55" s="12">
        <f t="shared" si="17"/>
        <v>22.605200000000195</v>
      </c>
      <c r="G55" s="13">
        <f t="shared" si="3"/>
        <v>1149.5169491525423</v>
      </c>
      <c r="H55" s="14">
        <f t="shared" si="4"/>
        <v>19.156949152542438</v>
      </c>
      <c r="I55" s="11">
        <f t="shared" si="5"/>
        <v>226.07000000000016</v>
      </c>
      <c r="J55" s="14">
        <f t="shared" si="6"/>
        <v>206.91305084745773</v>
      </c>
      <c r="K55" s="14">
        <f t="shared" si="7"/>
        <v>19.156949152542438</v>
      </c>
    </row>
    <row r="56" spans="1:11" ht="15.75" x14ac:dyDescent="0.25">
      <c r="A56" s="2" t="s">
        <v>36</v>
      </c>
      <c r="B56" s="7" t="s">
        <v>219</v>
      </c>
      <c r="C56" s="6">
        <v>1624.16</v>
      </c>
      <c r="D56" s="15">
        <f t="shared" si="15"/>
        <v>1948.99</v>
      </c>
      <c r="E56" s="11">
        <f t="shared" si="16"/>
        <v>1916.5088000000001</v>
      </c>
      <c r="F56" s="12">
        <f t="shared" si="17"/>
        <v>32.481199999999944</v>
      </c>
      <c r="G56" s="13">
        <f t="shared" si="3"/>
        <v>1651.6864406779659</v>
      </c>
      <c r="H56" s="14">
        <f t="shared" si="4"/>
        <v>27.526440677965866</v>
      </c>
      <c r="I56" s="11">
        <f t="shared" si="5"/>
        <v>324.82999999999993</v>
      </c>
      <c r="J56" s="14">
        <f t="shared" si="6"/>
        <v>297.30355932203406</v>
      </c>
      <c r="K56" s="14">
        <f t="shared" si="7"/>
        <v>27.526440677965866</v>
      </c>
    </row>
    <row r="57" spans="1:11" ht="63" x14ac:dyDescent="0.25">
      <c r="A57" s="2" t="s">
        <v>37</v>
      </c>
      <c r="B57" s="7" t="s">
        <v>8</v>
      </c>
      <c r="C57" s="6">
        <v>2358.02</v>
      </c>
      <c r="D57" s="15">
        <f t="shared" si="15"/>
        <v>2829.62</v>
      </c>
      <c r="E57" s="11">
        <f t="shared" si="16"/>
        <v>2782.4636</v>
      </c>
      <c r="F57" s="12">
        <f t="shared" si="17"/>
        <v>47.156399999999849</v>
      </c>
      <c r="G57" s="13">
        <f t="shared" si="3"/>
        <v>2397.9830508474574</v>
      </c>
      <c r="H57" s="14">
        <f t="shared" si="4"/>
        <v>39.963050847457453</v>
      </c>
      <c r="I57" s="11">
        <f t="shared" si="5"/>
        <v>471.59999999999991</v>
      </c>
      <c r="J57" s="14">
        <f t="shared" si="6"/>
        <v>431.63694915254246</v>
      </c>
      <c r="K57" s="14">
        <f t="shared" si="7"/>
        <v>39.963050847457453</v>
      </c>
    </row>
    <row r="58" spans="1:11" ht="31.5" x14ac:dyDescent="0.25">
      <c r="A58" s="2" t="s">
        <v>38</v>
      </c>
      <c r="B58" s="7" t="s">
        <v>221</v>
      </c>
      <c r="C58" s="6">
        <v>1950.36</v>
      </c>
      <c r="D58" s="15">
        <f t="shared" si="15"/>
        <v>2340.4299999999998</v>
      </c>
      <c r="E58" s="11">
        <f t="shared" si="16"/>
        <v>2301.4247999999998</v>
      </c>
      <c r="F58" s="12">
        <f t="shared" si="17"/>
        <v>39.005200000000059</v>
      </c>
      <c r="G58" s="13">
        <f t="shared" si="3"/>
        <v>1983.4152542372881</v>
      </c>
      <c r="H58" s="14">
        <f t="shared" si="4"/>
        <v>33.055254237288182</v>
      </c>
      <c r="I58" s="11">
        <f t="shared" si="5"/>
        <v>390.06999999999994</v>
      </c>
      <c r="J58" s="14">
        <f t="shared" si="6"/>
        <v>357.01474576271175</v>
      </c>
      <c r="K58" s="14">
        <f t="shared" si="7"/>
        <v>33.055254237288182</v>
      </c>
    </row>
    <row r="59" spans="1:11" ht="31.5" x14ac:dyDescent="0.25">
      <c r="A59" s="2" t="s">
        <v>39</v>
      </c>
      <c r="B59" s="7" t="s">
        <v>222</v>
      </c>
      <c r="C59" s="6">
        <v>1115.6300000000001</v>
      </c>
      <c r="D59" s="15">
        <f t="shared" si="15"/>
        <v>1338.76</v>
      </c>
      <c r="E59" s="11">
        <f t="shared" si="16"/>
        <v>1316.4434000000001</v>
      </c>
      <c r="F59" s="12">
        <f t="shared" si="17"/>
        <v>22.31659999999988</v>
      </c>
      <c r="G59" s="13">
        <f t="shared" si="3"/>
        <v>1134.542372881356</v>
      </c>
      <c r="H59" s="14">
        <f t="shared" si="4"/>
        <v>18.91237288135585</v>
      </c>
      <c r="I59" s="11">
        <f t="shared" si="5"/>
        <v>223.12999999999988</v>
      </c>
      <c r="J59" s="14">
        <f t="shared" si="6"/>
        <v>204.21762711864403</v>
      </c>
      <c r="K59" s="14">
        <f t="shared" si="7"/>
        <v>18.91237288135585</v>
      </c>
    </row>
    <row r="60" spans="1:11" ht="31.5" x14ac:dyDescent="0.25">
      <c r="A60" s="2" t="s">
        <v>40</v>
      </c>
      <c r="B60" s="7" t="s">
        <v>223</v>
      </c>
      <c r="C60" s="6">
        <v>1070.05</v>
      </c>
      <c r="D60" s="15">
        <f t="shared" si="15"/>
        <v>1284.06</v>
      </c>
      <c r="E60" s="11">
        <f t="shared" si="16"/>
        <v>1262.6589999999999</v>
      </c>
      <c r="F60" s="12">
        <f t="shared" si="17"/>
        <v>21.401000000000067</v>
      </c>
      <c r="G60" s="13">
        <f t="shared" si="3"/>
        <v>1088.1864406779662</v>
      </c>
      <c r="H60" s="14">
        <f t="shared" si="4"/>
        <v>18.13644067796622</v>
      </c>
      <c r="I60" s="11">
        <f t="shared" si="5"/>
        <v>214.01</v>
      </c>
      <c r="J60" s="14">
        <f t="shared" si="6"/>
        <v>195.87355932203377</v>
      </c>
      <c r="K60" s="14">
        <f t="shared" si="7"/>
        <v>18.13644067796622</v>
      </c>
    </row>
    <row r="61" spans="1:11" ht="31.5" x14ac:dyDescent="0.25">
      <c r="A61" s="2" t="s">
        <v>41</v>
      </c>
      <c r="B61" s="7" t="s">
        <v>224</v>
      </c>
      <c r="C61" s="6">
        <v>1072.0899999999999</v>
      </c>
      <c r="D61" s="15">
        <f t="shared" si="15"/>
        <v>1286.51</v>
      </c>
      <c r="E61" s="11">
        <f t="shared" si="16"/>
        <v>1265.0661999999998</v>
      </c>
      <c r="F61" s="12">
        <f t="shared" si="17"/>
        <v>21.443800000000238</v>
      </c>
      <c r="G61" s="13">
        <f t="shared" si="3"/>
        <v>1090.2627118644068</v>
      </c>
      <c r="H61" s="14">
        <f t="shared" si="4"/>
        <v>18.172711864406892</v>
      </c>
      <c r="I61" s="11">
        <f t="shared" si="5"/>
        <v>214.42000000000007</v>
      </c>
      <c r="J61" s="14">
        <f t="shared" si="6"/>
        <v>196.24728813559318</v>
      </c>
      <c r="K61" s="14">
        <f t="shared" si="7"/>
        <v>18.172711864406892</v>
      </c>
    </row>
    <row r="62" spans="1:11" ht="39" customHeight="1" x14ac:dyDescent="0.25">
      <c r="A62" s="4" t="s">
        <v>129</v>
      </c>
      <c r="B62" s="20" t="s">
        <v>124</v>
      </c>
      <c r="C62" s="21"/>
      <c r="D62" s="22"/>
      <c r="G62" s="13">
        <f t="shared" si="3"/>
        <v>0</v>
      </c>
      <c r="H62" s="14">
        <f t="shared" si="4"/>
        <v>0</v>
      </c>
      <c r="I62" s="11">
        <f t="shared" si="5"/>
        <v>0</v>
      </c>
      <c r="J62" s="14">
        <f t="shared" si="6"/>
        <v>0</v>
      </c>
      <c r="K62" s="14">
        <f t="shared" si="7"/>
        <v>0</v>
      </c>
    </row>
    <row r="63" spans="1:11" ht="31.5" x14ac:dyDescent="0.25">
      <c r="A63" s="2" t="s">
        <v>42</v>
      </c>
      <c r="B63" s="7" t="s">
        <v>130</v>
      </c>
      <c r="C63" s="6">
        <v>1865.75</v>
      </c>
      <c r="D63" s="15">
        <f t="shared" ref="D63:D66" si="18">ROUND(C63*1.2,2)</f>
        <v>2238.9</v>
      </c>
      <c r="E63" s="11">
        <f t="shared" ref="E63:E66" si="19">C63*1.18</f>
        <v>2201.585</v>
      </c>
      <c r="F63" s="12">
        <f t="shared" ref="F63:F66" si="20">D63-E63</f>
        <v>37.315000000000055</v>
      </c>
      <c r="G63" s="13">
        <f t="shared" si="3"/>
        <v>1897.3728813559323</v>
      </c>
      <c r="H63" s="14">
        <f t="shared" si="4"/>
        <v>31.62288135593235</v>
      </c>
      <c r="I63" s="11">
        <f t="shared" si="5"/>
        <v>373.15000000000009</v>
      </c>
      <c r="J63" s="14">
        <f t="shared" si="6"/>
        <v>341.52711864406774</v>
      </c>
      <c r="K63" s="14">
        <f t="shared" si="7"/>
        <v>31.62288135593235</v>
      </c>
    </row>
    <row r="64" spans="1:11" ht="31.5" x14ac:dyDescent="0.25">
      <c r="A64" s="2" t="s">
        <v>43</v>
      </c>
      <c r="B64" s="7" t="s">
        <v>131</v>
      </c>
      <c r="C64" s="6">
        <v>5711.45</v>
      </c>
      <c r="D64" s="15">
        <f t="shared" si="18"/>
        <v>6853.74</v>
      </c>
      <c r="E64" s="11">
        <f t="shared" si="19"/>
        <v>6739.5109999999995</v>
      </c>
      <c r="F64" s="12">
        <f t="shared" si="20"/>
        <v>114.22900000000027</v>
      </c>
      <c r="G64" s="13">
        <f t="shared" si="3"/>
        <v>5808.2542372881353</v>
      </c>
      <c r="H64" s="14">
        <f t="shared" si="4"/>
        <v>96.804237288135482</v>
      </c>
      <c r="I64" s="11">
        <f t="shared" si="5"/>
        <v>1142.29</v>
      </c>
      <c r="J64" s="14">
        <f t="shared" si="6"/>
        <v>1045.4857627118645</v>
      </c>
      <c r="K64" s="14">
        <f t="shared" si="7"/>
        <v>96.804237288135482</v>
      </c>
    </row>
    <row r="65" spans="1:11" ht="15.75" x14ac:dyDescent="0.25">
      <c r="A65" s="2" t="s">
        <v>44</v>
      </c>
      <c r="B65" s="7" t="s">
        <v>132</v>
      </c>
      <c r="C65" s="6">
        <v>5330.66</v>
      </c>
      <c r="D65" s="15">
        <f t="shared" si="18"/>
        <v>6396.79</v>
      </c>
      <c r="E65" s="11">
        <f t="shared" si="19"/>
        <v>6290.1787999999997</v>
      </c>
      <c r="F65" s="12">
        <f t="shared" si="20"/>
        <v>106.61120000000028</v>
      </c>
      <c r="G65" s="13">
        <f t="shared" si="3"/>
        <v>5421.0084745762715</v>
      </c>
      <c r="H65" s="14">
        <f t="shared" si="4"/>
        <v>90.348474576271656</v>
      </c>
      <c r="I65" s="11">
        <f t="shared" si="5"/>
        <v>1066.1300000000001</v>
      </c>
      <c r="J65" s="14">
        <f t="shared" si="6"/>
        <v>975.78152542372845</v>
      </c>
      <c r="K65" s="14">
        <f t="shared" si="7"/>
        <v>90.348474576271656</v>
      </c>
    </row>
    <row r="66" spans="1:11" ht="31.5" x14ac:dyDescent="0.25">
      <c r="A66" s="2" t="s">
        <v>45</v>
      </c>
      <c r="B66" s="7" t="s">
        <v>133</v>
      </c>
      <c r="C66" s="6">
        <v>1523</v>
      </c>
      <c r="D66" s="15">
        <f t="shared" si="18"/>
        <v>1827.6</v>
      </c>
      <c r="E66" s="11">
        <f t="shared" si="19"/>
        <v>1797.1399999999999</v>
      </c>
      <c r="F66" s="12">
        <f t="shared" si="20"/>
        <v>30.460000000000036</v>
      </c>
      <c r="G66" s="13">
        <f t="shared" si="3"/>
        <v>1548.8135593220338</v>
      </c>
      <c r="H66" s="14">
        <f t="shared" si="4"/>
        <v>25.813559322033825</v>
      </c>
      <c r="I66" s="11">
        <f t="shared" si="5"/>
        <v>304.59999999999991</v>
      </c>
      <c r="J66" s="14">
        <f t="shared" si="6"/>
        <v>278.78644067796608</v>
      </c>
      <c r="K66" s="14">
        <f t="shared" si="7"/>
        <v>25.813559322033825</v>
      </c>
    </row>
    <row r="67" spans="1:11" ht="29.25" customHeight="1" x14ac:dyDescent="0.25">
      <c r="A67" s="4" t="s">
        <v>134</v>
      </c>
      <c r="B67" s="20" t="s">
        <v>226</v>
      </c>
      <c r="C67" s="21"/>
      <c r="D67" s="22"/>
      <c r="G67" s="13">
        <f t="shared" si="3"/>
        <v>0</v>
      </c>
      <c r="H67" s="14">
        <f t="shared" si="4"/>
        <v>0</v>
      </c>
      <c r="I67" s="11">
        <f t="shared" si="5"/>
        <v>0</v>
      </c>
      <c r="J67" s="14">
        <f t="shared" si="6"/>
        <v>0</v>
      </c>
      <c r="K67" s="14">
        <f t="shared" si="7"/>
        <v>0</v>
      </c>
    </row>
    <row r="68" spans="1:11" ht="15.75" x14ac:dyDescent="0.25">
      <c r="A68" s="2" t="s">
        <v>46</v>
      </c>
      <c r="B68" s="7" t="s">
        <v>238</v>
      </c>
      <c r="C68" s="6">
        <v>639.47</v>
      </c>
      <c r="D68" s="15">
        <f t="shared" ref="D68:D131" si="21">ROUND(C68*1.2,2)</f>
        <v>767.36</v>
      </c>
      <c r="E68" s="11">
        <f t="shared" ref="E68:E131" si="22">C68*1.18</f>
        <v>754.57460000000003</v>
      </c>
      <c r="F68" s="12">
        <f t="shared" ref="F68:F131" si="23">D68-E68</f>
        <v>12.785399999999981</v>
      </c>
      <c r="G68" s="13">
        <f t="shared" si="3"/>
        <v>650.30508474576277</v>
      </c>
      <c r="H68" s="14">
        <f t="shared" si="4"/>
        <v>10.835084745762742</v>
      </c>
      <c r="I68" s="11">
        <f t="shared" si="5"/>
        <v>127.88999999999999</v>
      </c>
      <c r="J68" s="14">
        <f t="shared" si="6"/>
        <v>117.05491525423724</v>
      </c>
      <c r="K68" s="14">
        <f t="shared" si="7"/>
        <v>10.835084745762742</v>
      </c>
    </row>
    <row r="69" spans="1:11" ht="15.75" x14ac:dyDescent="0.25">
      <c r="A69" s="2" t="s">
        <v>47</v>
      </c>
      <c r="B69" s="7" t="s">
        <v>239</v>
      </c>
      <c r="C69" s="6">
        <v>1026.56</v>
      </c>
      <c r="D69" s="15">
        <f t="shared" si="21"/>
        <v>1231.8699999999999</v>
      </c>
      <c r="E69" s="11">
        <f t="shared" si="22"/>
        <v>1211.3407999999999</v>
      </c>
      <c r="F69" s="12">
        <f t="shared" si="23"/>
        <v>20.529199999999946</v>
      </c>
      <c r="G69" s="13">
        <f t="shared" si="3"/>
        <v>1043.9576271186438</v>
      </c>
      <c r="H69" s="14">
        <f t="shared" si="4"/>
        <v>17.397627118643868</v>
      </c>
      <c r="I69" s="11">
        <f t="shared" si="5"/>
        <v>205.30999999999995</v>
      </c>
      <c r="J69" s="14">
        <f t="shared" si="6"/>
        <v>187.91237288135608</v>
      </c>
      <c r="K69" s="14">
        <f t="shared" si="7"/>
        <v>17.397627118643868</v>
      </c>
    </row>
    <row r="70" spans="1:11" ht="15.75" x14ac:dyDescent="0.25">
      <c r="A70" s="2" t="s">
        <v>48</v>
      </c>
      <c r="B70" s="7" t="s">
        <v>240</v>
      </c>
      <c r="C70" s="6">
        <v>703.19</v>
      </c>
      <c r="D70" s="15">
        <f t="shared" si="21"/>
        <v>843.83</v>
      </c>
      <c r="E70" s="11">
        <f t="shared" si="22"/>
        <v>829.76420000000007</v>
      </c>
      <c r="F70" s="12">
        <f t="shared" si="23"/>
        <v>14.065799999999967</v>
      </c>
      <c r="G70" s="13">
        <f t="shared" si="3"/>
        <v>715.11016949152554</v>
      </c>
      <c r="H70" s="14">
        <f t="shared" si="4"/>
        <v>11.920169491525485</v>
      </c>
      <c r="I70" s="11">
        <f t="shared" si="5"/>
        <v>140.63999999999999</v>
      </c>
      <c r="J70" s="14">
        <f t="shared" si="6"/>
        <v>128.7198305084745</v>
      </c>
      <c r="K70" s="14">
        <f t="shared" si="7"/>
        <v>11.920169491525485</v>
      </c>
    </row>
    <row r="71" spans="1:11" ht="15.75" x14ac:dyDescent="0.25">
      <c r="A71" s="2" t="s">
        <v>49</v>
      </c>
      <c r="B71" s="7" t="s">
        <v>241</v>
      </c>
      <c r="C71" s="6">
        <v>1008.09</v>
      </c>
      <c r="D71" s="15">
        <f t="shared" si="21"/>
        <v>1209.71</v>
      </c>
      <c r="E71" s="11">
        <f t="shared" si="22"/>
        <v>1189.5462</v>
      </c>
      <c r="F71" s="12">
        <f t="shared" si="23"/>
        <v>20.163800000000037</v>
      </c>
      <c r="G71" s="13">
        <f t="shared" si="3"/>
        <v>1025.1779661016949</v>
      </c>
      <c r="H71" s="14">
        <f t="shared" si="4"/>
        <v>17.08796610169486</v>
      </c>
      <c r="I71" s="11">
        <f t="shared" si="5"/>
        <v>201.62</v>
      </c>
      <c r="J71" s="14">
        <f t="shared" si="6"/>
        <v>184.53203389830514</v>
      </c>
      <c r="K71" s="14">
        <f t="shared" si="7"/>
        <v>17.08796610169486</v>
      </c>
    </row>
    <row r="72" spans="1:11" ht="15.75" x14ac:dyDescent="0.25">
      <c r="A72" s="2" t="s">
        <v>50</v>
      </c>
      <c r="B72" s="7" t="s">
        <v>242</v>
      </c>
      <c r="C72" s="6">
        <v>3215.02</v>
      </c>
      <c r="D72" s="15">
        <f t="shared" si="21"/>
        <v>3858.02</v>
      </c>
      <c r="E72" s="11">
        <f t="shared" si="22"/>
        <v>3793.7235999999998</v>
      </c>
      <c r="F72" s="12">
        <f t="shared" si="23"/>
        <v>64.296400000000176</v>
      </c>
      <c r="G72" s="13">
        <f t="shared" si="3"/>
        <v>3269.5084745762715</v>
      </c>
      <c r="H72" s="14">
        <f t="shared" si="4"/>
        <v>54.488474576271528</v>
      </c>
      <c r="I72" s="11">
        <f t="shared" si="5"/>
        <v>643</v>
      </c>
      <c r="J72" s="14">
        <f t="shared" si="6"/>
        <v>588.51152542372847</v>
      </c>
      <c r="K72" s="14">
        <f t="shared" si="7"/>
        <v>54.488474576271528</v>
      </c>
    </row>
    <row r="73" spans="1:11" ht="15.75" x14ac:dyDescent="0.25">
      <c r="A73" s="2" t="s">
        <v>51</v>
      </c>
      <c r="B73" s="7" t="s">
        <v>243</v>
      </c>
      <c r="C73" s="6">
        <v>989.18</v>
      </c>
      <c r="D73" s="15">
        <f t="shared" si="21"/>
        <v>1187.02</v>
      </c>
      <c r="E73" s="11">
        <f t="shared" si="22"/>
        <v>1167.2323999999999</v>
      </c>
      <c r="F73" s="12">
        <f t="shared" si="23"/>
        <v>19.787600000000111</v>
      </c>
      <c r="G73" s="13">
        <f t="shared" si="3"/>
        <v>1005.9491525423729</v>
      </c>
      <c r="H73" s="14">
        <f t="shared" si="4"/>
        <v>16.769152542372922</v>
      </c>
      <c r="I73" s="11">
        <f t="shared" si="5"/>
        <v>197.84000000000003</v>
      </c>
      <c r="J73" s="14">
        <f t="shared" si="6"/>
        <v>181.07084745762711</v>
      </c>
      <c r="K73" s="14">
        <f t="shared" si="7"/>
        <v>16.769152542372922</v>
      </c>
    </row>
    <row r="74" spans="1:11" ht="31.5" x14ac:dyDescent="0.25">
      <c r="A74" s="2" t="s">
        <v>52</v>
      </c>
      <c r="B74" s="7" t="s">
        <v>289</v>
      </c>
      <c r="C74" s="6">
        <v>1444.97</v>
      </c>
      <c r="D74" s="15">
        <f t="shared" si="21"/>
        <v>1733.96</v>
      </c>
      <c r="E74" s="11">
        <f t="shared" si="22"/>
        <v>1705.0645999999999</v>
      </c>
      <c r="F74" s="12">
        <f t="shared" si="23"/>
        <v>28.895400000000109</v>
      </c>
      <c r="G74" s="13">
        <f t="shared" si="3"/>
        <v>1469.4576271186443</v>
      </c>
      <c r="H74" s="14">
        <f t="shared" si="4"/>
        <v>24.487627118644241</v>
      </c>
      <c r="I74" s="11">
        <f t="shared" si="5"/>
        <v>288.99</v>
      </c>
      <c r="J74" s="14">
        <f t="shared" si="6"/>
        <v>264.50237288135577</v>
      </c>
      <c r="K74" s="14">
        <f t="shared" si="7"/>
        <v>24.487627118644241</v>
      </c>
    </row>
    <row r="75" spans="1:11" ht="15.75" x14ac:dyDescent="0.25">
      <c r="A75" s="2" t="s">
        <v>53</v>
      </c>
      <c r="B75" s="7" t="s">
        <v>244</v>
      </c>
      <c r="C75" s="6">
        <v>981.55</v>
      </c>
      <c r="D75" s="15">
        <f t="shared" si="21"/>
        <v>1177.8599999999999</v>
      </c>
      <c r="E75" s="11">
        <f t="shared" si="22"/>
        <v>1158.2289999999998</v>
      </c>
      <c r="F75" s="12">
        <f t="shared" si="23"/>
        <v>19.631000000000085</v>
      </c>
      <c r="G75" s="13">
        <f t="shared" si="3"/>
        <v>998.18644067796606</v>
      </c>
      <c r="H75" s="14">
        <f t="shared" si="4"/>
        <v>16.636440677966107</v>
      </c>
      <c r="I75" s="11">
        <f t="shared" si="5"/>
        <v>196.30999999999995</v>
      </c>
      <c r="J75" s="14">
        <f t="shared" si="6"/>
        <v>179.67355932203384</v>
      </c>
      <c r="K75" s="14">
        <f t="shared" si="7"/>
        <v>16.636440677966107</v>
      </c>
    </row>
    <row r="76" spans="1:11" ht="15.75" x14ac:dyDescent="0.25">
      <c r="A76" s="2" t="s">
        <v>54</v>
      </c>
      <c r="B76" s="7" t="s">
        <v>215</v>
      </c>
      <c r="C76" s="6">
        <v>984.03</v>
      </c>
      <c r="D76" s="15">
        <f t="shared" si="21"/>
        <v>1180.8399999999999</v>
      </c>
      <c r="E76" s="11">
        <f t="shared" si="22"/>
        <v>1161.1553999999999</v>
      </c>
      <c r="F76" s="12">
        <f t="shared" si="23"/>
        <v>19.684600000000046</v>
      </c>
      <c r="G76" s="13">
        <f t="shared" si="3"/>
        <v>1000.7118644067797</v>
      </c>
      <c r="H76" s="14">
        <f t="shared" si="4"/>
        <v>16.681864406779709</v>
      </c>
      <c r="I76" s="11">
        <f t="shared" si="5"/>
        <v>196.80999999999995</v>
      </c>
      <c r="J76" s="14">
        <f t="shared" si="6"/>
        <v>180.12813559322024</v>
      </c>
      <c r="K76" s="14">
        <f t="shared" si="7"/>
        <v>16.681864406779709</v>
      </c>
    </row>
    <row r="77" spans="1:11" ht="15.75" x14ac:dyDescent="0.25">
      <c r="A77" s="2" t="s">
        <v>55</v>
      </c>
      <c r="B77" s="7" t="s">
        <v>245</v>
      </c>
      <c r="C77" s="6">
        <v>718.37</v>
      </c>
      <c r="D77" s="15">
        <f t="shared" si="21"/>
        <v>862.04</v>
      </c>
      <c r="E77" s="11">
        <f t="shared" si="22"/>
        <v>847.67660000000001</v>
      </c>
      <c r="F77" s="12">
        <f t="shared" si="23"/>
        <v>14.363399999999956</v>
      </c>
      <c r="G77" s="13">
        <f t="shared" si="3"/>
        <v>730.54237288135596</v>
      </c>
      <c r="H77" s="14">
        <f t="shared" si="4"/>
        <v>12.172372881355955</v>
      </c>
      <c r="I77" s="11">
        <f t="shared" si="5"/>
        <v>143.66999999999996</v>
      </c>
      <c r="J77" s="14">
        <f t="shared" si="6"/>
        <v>131.497627118644</v>
      </c>
      <c r="K77" s="14">
        <f t="shared" si="7"/>
        <v>12.172372881355955</v>
      </c>
    </row>
    <row r="78" spans="1:11" ht="15.75" x14ac:dyDescent="0.25">
      <c r="A78" s="2" t="s">
        <v>56</v>
      </c>
      <c r="B78" s="7" t="s">
        <v>246</v>
      </c>
      <c r="C78" s="6">
        <v>984.03</v>
      </c>
      <c r="D78" s="15">
        <f t="shared" si="21"/>
        <v>1180.8399999999999</v>
      </c>
      <c r="E78" s="11">
        <f t="shared" si="22"/>
        <v>1161.1553999999999</v>
      </c>
      <c r="F78" s="12">
        <f t="shared" si="23"/>
        <v>19.684600000000046</v>
      </c>
      <c r="G78" s="13">
        <f t="shared" si="3"/>
        <v>1000.7118644067797</v>
      </c>
      <c r="H78" s="14">
        <f t="shared" si="4"/>
        <v>16.681864406779709</v>
      </c>
      <c r="I78" s="11">
        <f t="shared" si="5"/>
        <v>196.80999999999995</v>
      </c>
      <c r="J78" s="14">
        <f t="shared" si="6"/>
        <v>180.12813559322024</v>
      </c>
      <c r="K78" s="14">
        <f t="shared" si="7"/>
        <v>16.681864406779709</v>
      </c>
    </row>
    <row r="79" spans="1:11" ht="31.5" x14ac:dyDescent="0.25">
      <c r="A79" s="2" t="s">
        <v>57</v>
      </c>
      <c r="B79" s="7" t="s">
        <v>301</v>
      </c>
      <c r="C79" s="6">
        <v>200.14</v>
      </c>
      <c r="D79" s="15">
        <f t="shared" si="21"/>
        <v>240.17</v>
      </c>
      <c r="E79" s="11">
        <f t="shared" si="22"/>
        <v>236.16519999999997</v>
      </c>
      <c r="F79" s="12">
        <f t="shared" si="23"/>
        <v>4.0048000000000172</v>
      </c>
      <c r="G79" s="13">
        <f t="shared" si="3"/>
        <v>203.53389830508473</v>
      </c>
      <c r="H79" s="14">
        <f t="shared" si="4"/>
        <v>3.3938983050847469</v>
      </c>
      <c r="I79" s="11">
        <f t="shared" si="5"/>
        <v>40.03</v>
      </c>
      <c r="J79" s="14">
        <f t="shared" si="6"/>
        <v>36.636101694915254</v>
      </c>
      <c r="K79" s="14">
        <f t="shared" si="7"/>
        <v>3.3938983050847469</v>
      </c>
    </row>
    <row r="80" spans="1:11" ht="15.75" x14ac:dyDescent="0.25">
      <c r="A80" s="2" t="s">
        <v>58</v>
      </c>
      <c r="B80" s="7" t="s">
        <v>285</v>
      </c>
      <c r="C80" s="6">
        <v>984.03</v>
      </c>
      <c r="D80" s="15">
        <f t="shared" si="21"/>
        <v>1180.8399999999999</v>
      </c>
      <c r="E80" s="11">
        <f t="shared" si="22"/>
        <v>1161.1553999999999</v>
      </c>
      <c r="F80" s="12">
        <f t="shared" si="23"/>
        <v>19.684600000000046</v>
      </c>
      <c r="G80" s="13">
        <f t="shared" si="3"/>
        <v>1000.7118644067797</v>
      </c>
      <c r="H80" s="14">
        <f t="shared" si="4"/>
        <v>16.681864406779709</v>
      </c>
      <c r="I80" s="11">
        <f t="shared" si="5"/>
        <v>196.80999999999995</v>
      </c>
      <c r="J80" s="14">
        <f t="shared" si="6"/>
        <v>180.12813559322024</v>
      </c>
      <c r="K80" s="14">
        <f t="shared" si="7"/>
        <v>16.681864406779709</v>
      </c>
    </row>
    <row r="81" spans="1:11" ht="18" customHeight="1" x14ac:dyDescent="0.25">
      <c r="A81" s="2" t="s">
        <v>59</v>
      </c>
      <c r="B81" s="7" t="s">
        <v>247</v>
      </c>
      <c r="C81" s="6">
        <v>382.05</v>
      </c>
      <c r="D81" s="15">
        <f t="shared" si="21"/>
        <v>458.46</v>
      </c>
      <c r="E81" s="11">
        <f t="shared" si="22"/>
        <v>450.81900000000002</v>
      </c>
      <c r="F81" s="12">
        <f t="shared" si="23"/>
        <v>7.6409999999999627</v>
      </c>
      <c r="G81" s="13">
        <f t="shared" ref="G81:G144" si="24">D81/118*100</f>
        <v>388.52542372881356</v>
      </c>
      <c r="H81" s="14">
        <f t="shared" ref="H81:H144" si="25">G81-C81</f>
        <v>6.4754237288135528</v>
      </c>
      <c r="I81" s="11">
        <f t="shared" ref="I81:I144" si="26">D81-C81</f>
        <v>76.409999999999968</v>
      </c>
      <c r="J81" s="14">
        <f t="shared" ref="J81:J144" si="27">D81-G81</f>
        <v>69.934576271186415</v>
      </c>
      <c r="K81" s="14">
        <f t="shared" ref="K81:K144" si="28">I81-J81</f>
        <v>6.4754237288135528</v>
      </c>
    </row>
    <row r="82" spans="1:11" ht="15.75" x14ac:dyDescent="0.25">
      <c r="A82" s="2" t="s">
        <v>60</v>
      </c>
      <c r="B82" s="7" t="s">
        <v>248</v>
      </c>
      <c r="C82" s="6">
        <v>346.53</v>
      </c>
      <c r="D82" s="15">
        <f t="shared" si="21"/>
        <v>415.84</v>
      </c>
      <c r="E82" s="11">
        <f t="shared" si="22"/>
        <v>408.90539999999993</v>
      </c>
      <c r="F82" s="12">
        <f t="shared" si="23"/>
        <v>6.9346000000000458</v>
      </c>
      <c r="G82" s="13">
        <f t="shared" si="24"/>
        <v>352.40677966101697</v>
      </c>
      <c r="H82" s="14">
        <f t="shared" si="25"/>
        <v>5.8767796610169967</v>
      </c>
      <c r="I82" s="11">
        <f t="shared" si="26"/>
        <v>69.31</v>
      </c>
      <c r="J82" s="14">
        <f t="shared" si="27"/>
        <v>63.433220338983006</v>
      </c>
      <c r="K82" s="14">
        <f t="shared" si="28"/>
        <v>5.8767796610169967</v>
      </c>
    </row>
    <row r="83" spans="1:11" ht="15.75" x14ac:dyDescent="0.25">
      <c r="A83" s="2" t="s">
        <v>61</v>
      </c>
      <c r="B83" s="7" t="s">
        <v>205</v>
      </c>
      <c r="C83" s="6">
        <v>986.75</v>
      </c>
      <c r="D83" s="15">
        <f t="shared" si="21"/>
        <v>1184.0999999999999</v>
      </c>
      <c r="E83" s="11">
        <f t="shared" si="22"/>
        <v>1164.365</v>
      </c>
      <c r="F83" s="12">
        <f t="shared" si="23"/>
        <v>19.7349999999999</v>
      </c>
      <c r="G83" s="13">
        <f t="shared" si="24"/>
        <v>1003.4745762711864</v>
      </c>
      <c r="H83" s="14">
        <f t="shared" si="25"/>
        <v>16.724576271186379</v>
      </c>
      <c r="I83" s="11">
        <f t="shared" si="26"/>
        <v>197.34999999999991</v>
      </c>
      <c r="J83" s="14">
        <f t="shared" si="27"/>
        <v>180.62542372881353</v>
      </c>
      <c r="K83" s="14">
        <f t="shared" si="28"/>
        <v>16.724576271186379</v>
      </c>
    </row>
    <row r="84" spans="1:11" ht="15.75" x14ac:dyDescent="0.25">
      <c r="A84" s="2" t="s">
        <v>62</v>
      </c>
      <c r="B84" s="7" t="s">
        <v>294</v>
      </c>
      <c r="C84" s="6">
        <v>398.92</v>
      </c>
      <c r="D84" s="15">
        <f t="shared" si="21"/>
        <v>478.7</v>
      </c>
      <c r="E84" s="11">
        <f t="shared" si="22"/>
        <v>470.72559999999999</v>
      </c>
      <c r="F84" s="12">
        <f t="shared" si="23"/>
        <v>7.9744000000000028</v>
      </c>
      <c r="G84" s="13">
        <f t="shared" si="24"/>
        <v>405.67796610169495</v>
      </c>
      <c r="H84" s="14">
        <f t="shared" si="25"/>
        <v>6.7579661016949331</v>
      </c>
      <c r="I84" s="11">
        <f t="shared" si="26"/>
        <v>79.779999999999973</v>
      </c>
      <c r="J84" s="14">
        <f t="shared" si="27"/>
        <v>73.02203389830504</v>
      </c>
      <c r="K84" s="14">
        <f t="shared" si="28"/>
        <v>6.7579661016949331</v>
      </c>
    </row>
    <row r="85" spans="1:11" ht="15.75" x14ac:dyDescent="0.25">
      <c r="A85" s="2" t="s">
        <v>63</v>
      </c>
      <c r="B85" s="7" t="s">
        <v>302</v>
      </c>
      <c r="C85" s="6">
        <v>293.20999999999998</v>
      </c>
      <c r="D85" s="15">
        <f t="shared" si="21"/>
        <v>351.85</v>
      </c>
      <c r="E85" s="11">
        <f t="shared" si="22"/>
        <v>345.98779999999994</v>
      </c>
      <c r="F85" s="12">
        <f t="shared" si="23"/>
        <v>5.8622000000000867</v>
      </c>
      <c r="G85" s="13">
        <f t="shared" si="24"/>
        <v>298.17796610169489</v>
      </c>
      <c r="H85" s="14">
        <f t="shared" si="25"/>
        <v>4.9679661016949126</v>
      </c>
      <c r="I85" s="11">
        <f t="shared" si="26"/>
        <v>58.640000000000043</v>
      </c>
      <c r="J85" s="14">
        <f t="shared" si="27"/>
        <v>53.672033898305131</v>
      </c>
      <c r="K85" s="14">
        <f t="shared" si="28"/>
        <v>4.9679661016949126</v>
      </c>
    </row>
    <row r="86" spans="1:11" ht="15.75" x14ac:dyDescent="0.25">
      <c r="A86" s="2" t="s">
        <v>64</v>
      </c>
      <c r="B86" s="7" t="s">
        <v>206</v>
      </c>
      <c r="C86" s="6">
        <v>983.29</v>
      </c>
      <c r="D86" s="15">
        <f t="shared" si="21"/>
        <v>1179.95</v>
      </c>
      <c r="E86" s="11">
        <f t="shared" si="22"/>
        <v>1160.2821999999999</v>
      </c>
      <c r="F86" s="12">
        <f t="shared" si="23"/>
        <v>19.66780000000017</v>
      </c>
      <c r="G86" s="13">
        <f t="shared" si="24"/>
        <v>999.95762711864415</v>
      </c>
      <c r="H86" s="14">
        <f t="shared" si="25"/>
        <v>16.667627118644191</v>
      </c>
      <c r="I86" s="11">
        <f t="shared" si="26"/>
        <v>196.66000000000008</v>
      </c>
      <c r="J86" s="14">
        <f t="shared" si="27"/>
        <v>179.99237288135589</v>
      </c>
      <c r="K86" s="14">
        <f t="shared" si="28"/>
        <v>16.667627118644191</v>
      </c>
    </row>
    <row r="87" spans="1:11" ht="15.75" x14ac:dyDescent="0.25">
      <c r="A87" s="2" t="s">
        <v>65</v>
      </c>
      <c r="B87" s="7" t="s">
        <v>284</v>
      </c>
      <c r="C87" s="6">
        <v>983.29</v>
      </c>
      <c r="D87" s="15">
        <f t="shared" si="21"/>
        <v>1179.95</v>
      </c>
      <c r="E87" s="11">
        <f t="shared" si="22"/>
        <v>1160.2821999999999</v>
      </c>
      <c r="F87" s="12">
        <f t="shared" si="23"/>
        <v>19.66780000000017</v>
      </c>
      <c r="G87" s="13">
        <f t="shared" si="24"/>
        <v>999.95762711864415</v>
      </c>
      <c r="H87" s="14">
        <f t="shared" si="25"/>
        <v>16.667627118644191</v>
      </c>
      <c r="I87" s="11">
        <f t="shared" si="26"/>
        <v>196.66000000000008</v>
      </c>
      <c r="J87" s="14">
        <f t="shared" si="27"/>
        <v>179.99237288135589</v>
      </c>
      <c r="K87" s="14">
        <f t="shared" si="28"/>
        <v>16.667627118644191</v>
      </c>
    </row>
    <row r="88" spans="1:11" ht="15.75" x14ac:dyDescent="0.25">
      <c r="A88" s="2" t="s">
        <v>66</v>
      </c>
      <c r="B88" s="7" t="s">
        <v>283</v>
      </c>
      <c r="C88" s="6">
        <v>981.45</v>
      </c>
      <c r="D88" s="15">
        <f t="shared" si="21"/>
        <v>1177.74</v>
      </c>
      <c r="E88" s="11">
        <f t="shared" si="22"/>
        <v>1158.1110000000001</v>
      </c>
      <c r="F88" s="12">
        <f t="shared" si="23"/>
        <v>19.628999999999905</v>
      </c>
      <c r="G88" s="13">
        <f t="shared" si="24"/>
        <v>998.08474576271192</v>
      </c>
      <c r="H88" s="14">
        <f t="shared" si="25"/>
        <v>16.634745762711873</v>
      </c>
      <c r="I88" s="11">
        <f t="shared" si="26"/>
        <v>196.28999999999996</v>
      </c>
      <c r="J88" s="14">
        <f t="shared" si="27"/>
        <v>179.65525423728809</v>
      </c>
      <c r="K88" s="14">
        <f t="shared" si="28"/>
        <v>16.634745762711873</v>
      </c>
    </row>
    <row r="89" spans="1:11" ht="15.75" x14ac:dyDescent="0.25">
      <c r="A89" s="2" t="s">
        <v>67</v>
      </c>
      <c r="B89" s="7" t="s">
        <v>207</v>
      </c>
      <c r="C89" s="6">
        <v>983.29</v>
      </c>
      <c r="D89" s="15">
        <f t="shared" si="21"/>
        <v>1179.95</v>
      </c>
      <c r="E89" s="11">
        <f t="shared" si="22"/>
        <v>1160.2821999999999</v>
      </c>
      <c r="F89" s="12">
        <f t="shared" si="23"/>
        <v>19.66780000000017</v>
      </c>
      <c r="G89" s="13">
        <f t="shared" si="24"/>
        <v>999.95762711864415</v>
      </c>
      <c r="H89" s="14">
        <f t="shared" si="25"/>
        <v>16.667627118644191</v>
      </c>
      <c r="I89" s="11">
        <f t="shared" si="26"/>
        <v>196.66000000000008</v>
      </c>
      <c r="J89" s="14">
        <f t="shared" si="27"/>
        <v>179.99237288135589</v>
      </c>
      <c r="K89" s="14">
        <f t="shared" si="28"/>
        <v>16.667627118644191</v>
      </c>
    </row>
    <row r="90" spans="1:11" ht="15.75" x14ac:dyDescent="0.25">
      <c r="A90" s="2" t="s">
        <v>68</v>
      </c>
      <c r="B90" s="7" t="s">
        <v>282</v>
      </c>
      <c r="C90" s="6">
        <v>983.95</v>
      </c>
      <c r="D90" s="15">
        <f t="shared" si="21"/>
        <v>1180.74</v>
      </c>
      <c r="E90" s="11">
        <f t="shared" si="22"/>
        <v>1161.0609999999999</v>
      </c>
      <c r="F90" s="12">
        <f t="shared" si="23"/>
        <v>19.679000000000087</v>
      </c>
      <c r="G90" s="13">
        <f t="shared" si="24"/>
        <v>1000.6271186440678</v>
      </c>
      <c r="H90" s="14">
        <f t="shared" si="25"/>
        <v>16.677118644067718</v>
      </c>
      <c r="I90" s="11">
        <f t="shared" si="26"/>
        <v>196.78999999999996</v>
      </c>
      <c r="J90" s="14">
        <f t="shared" si="27"/>
        <v>180.11288135593225</v>
      </c>
      <c r="K90" s="14">
        <f t="shared" si="28"/>
        <v>16.677118644067718</v>
      </c>
    </row>
    <row r="91" spans="1:11" ht="15.75" x14ac:dyDescent="0.25">
      <c r="A91" s="2" t="s">
        <v>69</v>
      </c>
      <c r="B91" s="7" t="s">
        <v>281</v>
      </c>
      <c r="C91" s="6">
        <v>984.03</v>
      </c>
      <c r="D91" s="15">
        <f t="shared" si="21"/>
        <v>1180.8399999999999</v>
      </c>
      <c r="E91" s="11">
        <f t="shared" si="22"/>
        <v>1161.1553999999999</v>
      </c>
      <c r="F91" s="12">
        <f t="shared" si="23"/>
        <v>19.684600000000046</v>
      </c>
      <c r="G91" s="13">
        <f t="shared" si="24"/>
        <v>1000.7118644067797</v>
      </c>
      <c r="H91" s="14">
        <f t="shared" si="25"/>
        <v>16.681864406779709</v>
      </c>
      <c r="I91" s="11">
        <f t="shared" si="26"/>
        <v>196.80999999999995</v>
      </c>
      <c r="J91" s="14">
        <f t="shared" si="27"/>
        <v>180.12813559322024</v>
      </c>
      <c r="K91" s="14">
        <f t="shared" si="28"/>
        <v>16.681864406779709</v>
      </c>
    </row>
    <row r="92" spans="1:11" ht="15.75" x14ac:dyDescent="0.25">
      <c r="A92" s="2" t="s">
        <v>70</v>
      </c>
      <c r="B92" s="7" t="s">
        <v>280</v>
      </c>
      <c r="C92" s="6">
        <v>981.24</v>
      </c>
      <c r="D92" s="15">
        <f t="shared" si="21"/>
        <v>1177.49</v>
      </c>
      <c r="E92" s="11">
        <f t="shared" si="22"/>
        <v>1157.8632</v>
      </c>
      <c r="F92" s="12">
        <f t="shared" si="23"/>
        <v>19.626800000000003</v>
      </c>
      <c r="G92" s="13">
        <f t="shared" si="24"/>
        <v>997.87288135593212</v>
      </c>
      <c r="H92" s="14">
        <f t="shared" si="25"/>
        <v>16.632881355932113</v>
      </c>
      <c r="I92" s="11">
        <f t="shared" si="26"/>
        <v>196.25</v>
      </c>
      <c r="J92" s="14">
        <f t="shared" si="27"/>
        <v>179.61711864406789</v>
      </c>
      <c r="K92" s="14">
        <f t="shared" si="28"/>
        <v>16.632881355932113</v>
      </c>
    </row>
    <row r="93" spans="1:11" ht="15.75" x14ac:dyDescent="0.25">
      <c r="A93" s="2" t="s">
        <v>71</v>
      </c>
      <c r="B93" s="7" t="s">
        <v>208</v>
      </c>
      <c r="C93" s="6">
        <v>981.58</v>
      </c>
      <c r="D93" s="15">
        <f t="shared" si="21"/>
        <v>1177.9000000000001</v>
      </c>
      <c r="E93" s="11">
        <f t="shared" si="22"/>
        <v>1158.2644</v>
      </c>
      <c r="F93" s="12">
        <f t="shared" si="23"/>
        <v>19.635600000000068</v>
      </c>
      <c r="G93" s="13">
        <f t="shared" si="24"/>
        <v>998.22033898305096</v>
      </c>
      <c r="H93" s="14">
        <f t="shared" si="25"/>
        <v>16.640338983050924</v>
      </c>
      <c r="I93" s="11">
        <f t="shared" si="26"/>
        <v>196.32000000000005</v>
      </c>
      <c r="J93" s="14">
        <f t="shared" si="27"/>
        <v>179.67966101694913</v>
      </c>
      <c r="K93" s="14">
        <f t="shared" si="28"/>
        <v>16.640338983050924</v>
      </c>
    </row>
    <row r="94" spans="1:11" ht="15.75" x14ac:dyDescent="0.25">
      <c r="A94" s="2" t="s">
        <v>72</v>
      </c>
      <c r="B94" s="7" t="s">
        <v>209</v>
      </c>
      <c r="C94" s="6">
        <v>981.58</v>
      </c>
      <c r="D94" s="15">
        <f t="shared" si="21"/>
        <v>1177.9000000000001</v>
      </c>
      <c r="E94" s="11">
        <f t="shared" si="22"/>
        <v>1158.2644</v>
      </c>
      <c r="F94" s="12">
        <f t="shared" si="23"/>
        <v>19.635600000000068</v>
      </c>
      <c r="G94" s="13">
        <f t="shared" si="24"/>
        <v>998.22033898305096</v>
      </c>
      <c r="H94" s="14">
        <f t="shared" si="25"/>
        <v>16.640338983050924</v>
      </c>
      <c r="I94" s="11">
        <f t="shared" si="26"/>
        <v>196.32000000000005</v>
      </c>
      <c r="J94" s="14">
        <f t="shared" si="27"/>
        <v>179.67966101694913</v>
      </c>
      <c r="K94" s="14">
        <f t="shared" si="28"/>
        <v>16.640338983050924</v>
      </c>
    </row>
    <row r="95" spans="1:11" ht="31.5" x14ac:dyDescent="0.25">
      <c r="A95" s="2" t="s">
        <v>73</v>
      </c>
      <c r="B95" s="7" t="s">
        <v>306</v>
      </c>
      <c r="C95" s="6">
        <v>692.43</v>
      </c>
      <c r="D95" s="15">
        <f t="shared" si="21"/>
        <v>830.92</v>
      </c>
      <c r="E95" s="11">
        <f t="shared" si="22"/>
        <v>817.06739999999991</v>
      </c>
      <c r="F95" s="12">
        <f t="shared" si="23"/>
        <v>13.852600000000052</v>
      </c>
      <c r="G95" s="13">
        <f t="shared" si="24"/>
        <v>704.16949152542361</v>
      </c>
      <c r="H95" s="14">
        <f t="shared" si="25"/>
        <v>11.739491525423659</v>
      </c>
      <c r="I95" s="11">
        <f t="shared" si="26"/>
        <v>138.49</v>
      </c>
      <c r="J95" s="14">
        <f t="shared" si="27"/>
        <v>126.75050847457635</v>
      </c>
      <c r="K95" s="14">
        <f t="shared" si="28"/>
        <v>11.739491525423659</v>
      </c>
    </row>
    <row r="96" spans="1:11" ht="36.75" customHeight="1" x14ac:dyDescent="0.25">
      <c r="A96" s="2" t="s">
        <v>74</v>
      </c>
      <c r="B96" s="7" t="s">
        <v>307</v>
      </c>
      <c r="C96" s="6">
        <v>494.59</v>
      </c>
      <c r="D96" s="15">
        <f t="shared" si="21"/>
        <v>593.51</v>
      </c>
      <c r="E96" s="11">
        <f t="shared" si="22"/>
        <v>583.61619999999994</v>
      </c>
      <c r="F96" s="12">
        <f t="shared" si="23"/>
        <v>9.8938000000000557</v>
      </c>
      <c r="G96" s="13">
        <f t="shared" si="24"/>
        <v>502.97457627118644</v>
      </c>
      <c r="H96" s="14">
        <f t="shared" si="25"/>
        <v>8.3845762711864609</v>
      </c>
      <c r="I96" s="11">
        <f t="shared" si="26"/>
        <v>98.920000000000016</v>
      </c>
      <c r="J96" s="14">
        <f t="shared" si="27"/>
        <v>90.535423728813555</v>
      </c>
      <c r="K96" s="14">
        <f t="shared" si="28"/>
        <v>8.3845762711864609</v>
      </c>
    </row>
    <row r="97" spans="1:11" ht="15.75" x14ac:dyDescent="0.25">
      <c r="A97" s="2" t="s">
        <v>75</v>
      </c>
      <c r="B97" s="7" t="s">
        <v>276</v>
      </c>
      <c r="C97" s="6">
        <v>981.82</v>
      </c>
      <c r="D97" s="15">
        <f t="shared" si="21"/>
        <v>1178.18</v>
      </c>
      <c r="E97" s="11">
        <f t="shared" si="22"/>
        <v>1158.5476000000001</v>
      </c>
      <c r="F97" s="12">
        <f t="shared" si="23"/>
        <v>19.632399999999961</v>
      </c>
      <c r="G97" s="13">
        <f t="shared" si="24"/>
        <v>998.45762711864404</v>
      </c>
      <c r="H97" s="14">
        <f t="shared" si="25"/>
        <v>16.637627118643991</v>
      </c>
      <c r="I97" s="11">
        <f t="shared" si="26"/>
        <v>196.36</v>
      </c>
      <c r="J97" s="14">
        <f t="shared" si="27"/>
        <v>179.72237288135602</v>
      </c>
      <c r="K97" s="14">
        <f t="shared" si="28"/>
        <v>16.637627118643991</v>
      </c>
    </row>
    <row r="98" spans="1:11" ht="15.75" x14ac:dyDescent="0.25">
      <c r="A98" s="2" t="s">
        <v>76</v>
      </c>
      <c r="B98" s="7" t="s">
        <v>293</v>
      </c>
      <c r="C98" s="6">
        <v>380.17</v>
      </c>
      <c r="D98" s="15">
        <f t="shared" si="21"/>
        <v>456.2</v>
      </c>
      <c r="E98" s="11">
        <f t="shared" si="22"/>
        <v>448.60059999999999</v>
      </c>
      <c r="F98" s="12">
        <f t="shared" si="23"/>
        <v>7.5994000000000028</v>
      </c>
      <c r="G98" s="13">
        <f t="shared" si="24"/>
        <v>386.61016949152543</v>
      </c>
      <c r="H98" s="14">
        <f t="shared" si="25"/>
        <v>6.4401694915254097</v>
      </c>
      <c r="I98" s="11">
        <f t="shared" si="26"/>
        <v>76.029999999999973</v>
      </c>
      <c r="J98" s="14">
        <f t="shared" si="27"/>
        <v>69.589830508474563</v>
      </c>
      <c r="K98" s="14">
        <f t="shared" si="28"/>
        <v>6.4401694915254097</v>
      </c>
    </row>
    <row r="99" spans="1:11" ht="15.75" x14ac:dyDescent="0.25">
      <c r="A99" s="2" t="s">
        <v>77</v>
      </c>
      <c r="B99" s="7" t="s">
        <v>274</v>
      </c>
      <c r="C99" s="6">
        <v>984.03</v>
      </c>
      <c r="D99" s="15">
        <f t="shared" si="21"/>
        <v>1180.8399999999999</v>
      </c>
      <c r="E99" s="11">
        <f t="shared" si="22"/>
        <v>1161.1553999999999</v>
      </c>
      <c r="F99" s="12">
        <f t="shared" si="23"/>
        <v>19.684600000000046</v>
      </c>
      <c r="G99" s="13">
        <f t="shared" si="24"/>
        <v>1000.7118644067797</v>
      </c>
      <c r="H99" s="14">
        <f t="shared" si="25"/>
        <v>16.681864406779709</v>
      </c>
      <c r="I99" s="11">
        <f t="shared" si="26"/>
        <v>196.80999999999995</v>
      </c>
      <c r="J99" s="14">
        <f t="shared" si="27"/>
        <v>180.12813559322024</v>
      </c>
      <c r="K99" s="14">
        <f t="shared" si="28"/>
        <v>16.681864406779709</v>
      </c>
    </row>
    <row r="100" spans="1:11" ht="15.75" x14ac:dyDescent="0.25">
      <c r="A100" s="2" t="s">
        <v>78</v>
      </c>
      <c r="B100" s="7" t="s">
        <v>273</v>
      </c>
      <c r="C100" s="6">
        <v>983.29</v>
      </c>
      <c r="D100" s="15">
        <f t="shared" si="21"/>
        <v>1179.95</v>
      </c>
      <c r="E100" s="11">
        <f t="shared" si="22"/>
        <v>1160.2821999999999</v>
      </c>
      <c r="F100" s="12">
        <f t="shared" si="23"/>
        <v>19.66780000000017</v>
      </c>
      <c r="G100" s="13">
        <f t="shared" si="24"/>
        <v>999.95762711864415</v>
      </c>
      <c r="H100" s="14">
        <f t="shared" si="25"/>
        <v>16.667627118644191</v>
      </c>
      <c r="I100" s="11">
        <f t="shared" si="26"/>
        <v>196.66000000000008</v>
      </c>
      <c r="J100" s="14">
        <f t="shared" si="27"/>
        <v>179.99237288135589</v>
      </c>
      <c r="K100" s="14">
        <f t="shared" si="28"/>
        <v>16.667627118644191</v>
      </c>
    </row>
    <row r="101" spans="1:11" ht="15.75" x14ac:dyDescent="0.25">
      <c r="A101" s="2" t="s">
        <v>79</v>
      </c>
      <c r="B101" s="7" t="s">
        <v>272</v>
      </c>
      <c r="C101" s="6">
        <v>1095.17</v>
      </c>
      <c r="D101" s="15">
        <f t="shared" si="21"/>
        <v>1314.2</v>
      </c>
      <c r="E101" s="11">
        <f t="shared" si="22"/>
        <v>1292.3006</v>
      </c>
      <c r="F101" s="12">
        <f t="shared" si="23"/>
        <v>21.899400000000014</v>
      </c>
      <c r="G101" s="13">
        <f t="shared" si="24"/>
        <v>1113.7288135593219</v>
      </c>
      <c r="H101" s="14">
        <f t="shared" si="25"/>
        <v>18.558813559321834</v>
      </c>
      <c r="I101" s="11">
        <f t="shared" si="26"/>
        <v>219.02999999999997</v>
      </c>
      <c r="J101" s="14">
        <f t="shared" si="27"/>
        <v>200.47118644067814</v>
      </c>
      <c r="K101" s="14">
        <f t="shared" si="28"/>
        <v>18.558813559321834</v>
      </c>
    </row>
    <row r="102" spans="1:11" ht="15.75" x14ac:dyDescent="0.25">
      <c r="A102" s="2" t="s">
        <v>80</v>
      </c>
      <c r="B102" s="7" t="s">
        <v>210</v>
      </c>
      <c r="C102" s="6">
        <v>981.75</v>
      </c>
      <c r="D102" s="15">
        <f t="shared" si="21"/>
        <v>1178.0999999999999</v>
      </c>
      <c r="E102" s="11">
        <f t="shared" si="22"/>
        <v>1158.4649999999999</v>
      </c>
      <c r="F102" s="12">
        <f t="shared" si="23"/>
        <v>19.634999999999991</v>
      </c>
      <c r="G102" s="13">
        <f t="shared" si="24"/>
        <v>998.38983050847446</v>
      </c>
      <c r="H102" s="14">
        <f t="shared" si="25"/>
        <v>16.639830508474461</v>
      </c>
      <c r="I102" s="11">
        <f t="shared" si="26"/>
        <v>196.34999999999991</v>
      </c>
      <c r="J102" s="14">
        <f t="shared" si="27"/>
        <v>179.71016949152545</v>
      </c>
      <c r="K102" s="14">
        <f t="shared" si="28"/>
        <v>16.639830508474461</v>
      </c>
    </row>
    <row r="103" spans="1:11" ht="15.75" x14ac:dyDescent="0.25">
      <c r="A103" s="2" t="s">
        <v>81</v>
      </c>
      <c r="B103" s="7" t="s">
        <v>271</v>
      </c>
      <c r="C103" s="6">
        <v>841.34</v>
      </c>
      <c r="D103" s="15">
        <f t="shared" si="21"/>
        <v>1009.61</v>
      </c>
      <c r="E103" s="11">
        <f t="shared" si="22"/>
        <v>992.78120000000001</v>
      </c>
      <c r="F103" s="12">
        <f t="shared" si="23"/>
        <v>16.828800000000001</v>
      </c>
      <c r="G103" s="13">
        <f t="shared" si="24"/>
        <v>855.60169491525426</v>
      </c>
      <c r="H103" s="14">
        <f t="shared" si="25"/>
        <v>14.261694915254225</v>
      </c>
      <c r="I103" s="11">
        <f t="shared" si="26"/>
        <v>168.26999999999998</v>
      </c>
      <c r="J103" s="14">
        <f t="shared" si="27"/>
        <v>154.00830508474576</v>
      </c>
      <c r="K103" s="14">
        <f t="shared" si="28"/>
        <v>14.261694915254225</v>
      </c>
    </row>
    <row r="104" spans="1:11" ht="15.75" x14ac:dyDescent="0.25">
      <c r="A104" s="2" t="s">
        <v>82</v>
      </c>
      <c r="B104" s="7" t="s">
        <v>270</v>
      </c>
      <c r="C104" s="6">
        <v>981.75</v>
      </c>
      <c r="D104" s="15">
        <f t="shared" si="21"/>
        <v>1178.0999999999999</v>
      </c>
      <c r="E104" s="11">
        <f t="shared" si="22"/>
        <v>1158.4649999999999</v>
      </c>
      <c r="F104" s="12">
        <f t="shared" si="23"/>
        <v>19.634999999999991</v>
      </c>
      <c r="G104" s="13">
        <f t="shared" si="24"/>
        <v>998.38983050847446</v>
      </c>
      <c r="H104" s="14">
        <f t="shared" si="25"/>
        <v>16.639830508474461</v>
      </c>
      <c r="I104" s="11">
        <f t="shared" si="26"/>
        <v>196.34999999999991</v>
      </c>
      <c r="J104" s="14">
        <f t="shared" si="27"/>
        <v>179.71016949152545</v>
      </c>
      <c r="K104" s="14">
        <f t="shared" si="28"/>
        <v>16.639830508474461</v>
      </c>
    </row>
    <row r="105" spans="1:11" ht="15.75" x14ac:dyDescent="0.25">
      <c r="A105" s="2" t="s">
        <v>83</v>
      </c>
      <c r="B105" s="7" t="s">
        <v>269</v>
      </c>
      <c r="C105" s="6">
        <v>236.01</v>
      </c>
      <c r="D105" s="15">
        <f t="shared" si="21"/>
        <v>283.20999999999998</v>
      </c>
      <c r="E105" s="11">
        <f t="shared" si="22"/>
        <v>278.49179999999996</v>
      </c>
      <c r="F105" s="12">
        <f t="shared" si="23"/>
        <v>4.7182000000000244</v>
      </c>
      <c r="G105" s="13">
        <f t="shared" si="24"/>
        <v>240.00847457627117</v>
      </c>
      <c r="H105" s="14">
        <f t="shared" si="25"/>
        <v>3.9984745762711782</v>
      </c>
      <c r="I105" s="11">
        <f t="shared" si="26"/>
        <v>47.199999999999989</v>
      </c>
      <c r="J105" s="14">
        <f t="shared" si="27"/>
        <v>43.20152542372881</v>
      </c>
      <c r="K105" s="14">
        <f t="shared" si="28"/>
        <v>3.9984745762711782</v>
      </c>
    </row>
    <row r="106" spans="1:11" ht="15.75" x14ac:dyDescent="0.25">
      <c r="A106" s="2" t="s">
        <v>84</v>
      </c>
      <c r="B106" s="7" t="s">
        <v>211</v>
      </c>
      <c r="C106" s="6">
        <v>981.58</v>
      </c>
      <c r="D106" s="15">
        <f t="shared" si="21"/>
        <v>1177.9000000000001</v>
      </c>
      <c r="E106" s="11">
        <f t="shared" si="22"/>
        <v>1158.2644</v>
      </c>
      <c r="F106" s="12">
        <f t="shared" si="23"/>
        <v>19.635600000000068</v>
      </c>
      <c r="G106" s="13">
        <f t="shared" si="24"/>
        <v>998.22033898305096</v>
      </c>
      <c r="H106" s="14">
        <f t="shared" si="25"/>
        <v>16.640338983050924</v>
      </c>
      <c r="I106" s="11">
        <f t="shared" si="26"/>
        <v>196.32000000000005</v>
      </c>
      <c r="J106" s="14">
        <f t="shared" si="27"/>
        <v>179.67966101694913</v>
      </c>
      <c r="K106" s="14">
        <f t="shared" si="28"/>
        <v>16.640338983050924</v>
      </c>
    </row>
    <row r="107" spans="1:11" ht="15.75" x14ac:dyDescent="0.25">
      <c r="A107" s="2" t="s">
        <v>85</v>
      </c>
      <c r="B107" s="7" t="s">
        <v>277</v>
      </c>
      <c r="C107" s="6">
        <v>984.03</v>
      </c>
      <c r="D107" s="15">
        <f t="shared" si="21"/>
        <v>1180.8399999999999</v>
      </c>
      <c r="E107" s="11">
        <f t="shared" si="22"/>
        <v>1161.1553999999999</v>
      </c>
      <c r="F107" s="12">
        <f t="shared" si="23"/>
        <v>19.684600000000046</v>
      </c>
      <c r="G107" s="13">
        <f t="shared" si="24"/>
        <v>1000.7118644067797</v>
      </c>
      <c r="H107" s="14">
        <f t="shared" si="25"/>
        <v>16.681864406779709</v>
      </c>
      <c r="I107" s="11">
        <f t="shared" si="26"/>
        <v>196.80999999999995</v>
      </c>
      <c r="J107" s="14">
        <f t="shared" si="27"/>
        <v>180.12813559322024</v>
      </c>
      <c r="K107" s="14">
        <f t="shared" si="28"/>
        <v>16.681864406779709</v>
      </c>
    </row>
    <row r="108" spans="1:11" ht="15.75" x14ac:dyDescent="0.25">
      <c r="A108" s="2" t="s">
        <v>86</v>
      </c>
      <c r="B108" s="7" t="s">
        <v>278</v>
      </c>
      <c r="C108" s="6">
        <v>984.03</v>
      </c>
      <c r="D108" s="15">
        <f t="shared" si="21"/>
        <v>1180.8399999999999</v>
      </c>
      <c r="E108" s="11">
        <f t="shared" si="22"/>
        <v>1161.1553999999999</v>
      </c>
      <c r="F108" s="12">
        <f t="shared" si="23"/>
        <v>19.684600000000046</v>
      </c>
      <c r="G108" s="13">
        <f t="shared" si="24"/>
        <v>1000.7118644067797</v>
      </c>
      <c r="H108" s="14">
        <f t="shared" si="25"/>
        <v>16.681864406779709</v>
      </c>
      <c r="I108" s="11">
        <f t="shared" si="26"/>
        <v>196.80999999999995</v>
      </c>
      <c r="J108" s="14">
        <f t="shared" si="27"/>
        <v>180.12813559322024</v>
      </c>
      <c r="K108" s="14">
        <f t="shared" si="28"/>
        <v>16.681864406779709</v>
      </c>
    </row>
    <row r="109" spans="1:11" ht="15.75" x14ac:dyDescent="0.25">
      <c r="A109" s="2" t="s">
        <v>87</v>
      </c>
      <c r="B109" s="7" t="s">
        <v>279</v>
      </c>
      <c r="C109" s="6">
        <v>981.78</v>
      </c>
      <c r="D109" s="15">
        <f t="shared" si="21"/>
        <v>1178.1400000000001</v>
      </c>
      <c r="E109" s="11">
        <f t="shared" si="22"/>
        <v>1158.5003999999999</v>
      </c>
      <c r="F109" s="12">
        <f t="shared" si="23"/>
        <v>19.6396000000002</v>
      </c>
      <c r="G109" s="13">
        <f t="shared" si="24"/>
        <v>998.42372881355936</v>
      </c>
      <c r="H109" s="14">
        <f t="shared" si="25"/>
        <v>16.643728813559392</v>
      </c>
      <c r="I109" s="11">
        <f t="shared" si="26"/>
        <v>196.36000000000013</v>
      </c>
      <c r="J109" s="14">
        <f t="shared" si="27"/>
        <v>179.71627118644074</v>
      </c>
      <c r="K109" s="14">
        <f t="shared" si="28"/>
        <v>16.643728813559392</v>
      </c>
    </row>
    <row r="110" spans="1:11" ht="15.75" x14ac:dyDescent="0.25">
      <c r="A110" s="2" t="s">
        <v>88</v>
      </c>
      <c r="B110" s="7" t="s">
        <v>268</v>
      </c>
      <c r="C110" s="6">
        <v>568.09</v>
      </c>
      <c r="D110" s="15">
        <f t="shared" si="21"/>
        <v>681.71</v>
      </c>
      <c r="E110" s="11">
        <f t="shared" si="22"/>
        <v>670.34619999999995</v>
      </c>
      <c r="F110" s="12">
        <f t="shared" si="23"/>
        <v>11.363800000000083</v>
      </c>
      <c r="G110" s="13">
        <f t="shared" si="24"/>
        <v>577.72033898305085</v>
      </c>
      <c r="H110" s="14">
        <f t="shared" si="25"/>
        <v>9.6303389830508195</v>
      </c>
      <c r="I110" s="11">
        <f t="shared" si="26"/>
        <v>113.62</v>
      </c>
      <c r="J110" s="14">
        <f t="shared" si="27"/>
        <v>103.98966101694919</v>
      </c>
      <c r="K110" s="14">
        <f t="shared" si="28"/>
        <v>9.6303389830508195</v>
      </c>
    </row>
    <row r="111" spans="1:11" ht="15.75" x14ac:dyDescent="0.25">
      <c r="A111" s="2" t="s">
        <v>89</v>
      </c>
      <c r="B111" s="7" t="s">
        <v>267</v>
      </c>
      <c r="C111" s="6">
        <v>984.03</v>
      </c>
      <c r="D111" s="15">
        <f t="shared" si="21"/>
        <v>1180.8399999999999</v>
      </c>
      <c r="E111" s="11">
        <f t="shared" si="22"/>
        <v>1161.1553999999999</v>
      </c>
      <c r="F111" s="12">
        <f t="shared" si="23"/>
        <v>19.684600000000046</v>
      </c>
      <c r="G111" s="13">
        <f t="shared" si="24"/>
        <v>1000.7118644067797</v>
      </c>
      <c r="H111" s="14">
        <f t="shared" si="25"/>
        <v>16.681864406779709</v>
      </c>
      <c r="I111" s="11">
        <f t="shared" si="26"/>
        <v>196.80999999999995</v>
      </c>
      <c r="J111" s="14">
        <f t="shared" si="27"/>
        <v>180.12813559322024</v>
      </c>
      <c r="K111" s="14">
        <f t="shared" si="28"/>
        <v>16.681864406779709</v>
      </c>
    </row>
    <row r="112" spans="1:11" ht="15.75" x14ac:dyDescent="0.25">
      <c r="A112" s="2" t="s">
        <v>90</v>
      </c>
      <c r="B112" s="7" t="s">
        <v>266</v>
      </c>
      <c r="C112" s="6">
        <v>815.13</v>
      </c>
      <c r="D112" s="15">
        <f t="shared" si="21"/>
        <v>978.16</v>
      </c>
      <c r="E112" s="11">
        <f t="shared" si="22"/>
        <v>961.85339999999997</v>
      </c>
      <c r="F112" s="12">
        <f t="shared" si="23"/>
        <v>16.306600000000003</v>
      </c>
      <c r="G112" s="13">
        <f t="shared" si="24"/>
        <v>828.94915254237299</v>
      </c>
      <c r="H112" s="14">
        <f t="shared" si="25"/>
        <v>13.81915254237299</v>
      </c>
      <c r="I112" s="11">
        <f t="shared" si="26"/>
        <v>163.02999999999997</v>
      </c>
      <c r="J112" s="14">
        <f t="shared" si="27"/>
        <v>149.21084745762698</v>
      </c>
      <c r="K112" s="14">
        <f t="shared" si="28"/>
        <v>13.81915254237299</v>
      </c>
    </row>
    <row r="113" spans="1:11" ht="15.75" x14ac:dyDescent="0.25">
      <c r="A113" s="2" t="s">
        <v>91</v>
      </c>
      <c r="B113" s="7" t="s">
        <v>295</v>
      </c>
      <c r="C113" s="6">
        <v>176.89</v>
      </c>
      <c r="D113" s="15">
        <f t="shared" si="21"/>
        <v>212.27</v>
      </c>
      <c r="E113" s="11">
        <f t="shared" si="22"/>
        <v>208.73019999999997</v>
      </c>
      <c r="F113" s="12">
        <f t="shared" si="23"/>
        <v>3.5398000000000422</v>
      </c>
      <c r="G113" s="13">
        <f t="shared" si="24"/>
        <v>179.88983050847457</v>
      </c>
      <c r="H113" s="14">
        <f t="shared" si="25"/>
        <v>2.999830508474588</v>
      </c>
      <c r="I113" s="11">
        <f t="shared" si="26"/>
        <v>35.380000000000024</v>
      </c>
      <c r="J113" s="14">
        <f t="shared" si="27"/>
        <v>32.380169491525436</v>
      </c>
      <c r="K113" s="14">
        <f t="shared" si="28"/>
        <v>2.999830508474588</v>
      </c>
    </row>
    <row r="114" spans="1:11" ht="15.75" x14ac:dyDescent="0.25">
      <c r="A114" s="2" t="s">
        <v>92</v>
      </c>
      <c r="B114" s="7" t="s">
        <v>212</v>
      </c>
      <c r="C114" s="6">
        <v>981.82</v>
      </c>
      <c r="D114" s="15">
        <f t="shared" si="21"/>
        <v>1178.18</v>
      </c>
      <c r="E114" s="11">
        <f t="shared" si="22"/>
        <v>1158.5476000000001</v>
      </c>
      <c r="F114" s="12">
        <f t="shared" si="23"/>
        <v>19.632399999999961</v>
      </c>
      <c r="G114" s="13">
        <f t="shared" si="24"/>
        <v>998.45762711864404</v>
      </c>
      <c r="H114" s="14">
        <f t="shared" si="25"/>
        <v>16.637627118643991</v>
      </c>
      <c r="I114" s="11">
        <f t="shared" si="26"/>
        <v>196.36</v>
      </c>
      <c r="J114" s="14">
        <f t="shared" si="27"/>
        <v>179.72237288135602</v>
      </c>
      <c r="K114" s="14">
        <f t="shared" si="28"/>
        <v>16.637627118643991</v>
      </c>
    </row>
    <row r="115" spans="1:11" ht="15.75" x14ac:dyDescent="0.25">
      <c r="A115" s="2" t="s">
        <v>93</v>
      </c>
      <c r="B115" s="7" t="s">
        <v>265</v>
      </c>
      <c r="C115" s="6">
        <v>2230.21</v>
      </c>
      <c r="D115" s="15">
        <f t="shared" si="21"/>
        <v>2676.25</v>
      </c>
      <c r="E115" s="11">
        <f t="shared" si="22"/>
        <v>2631.6477999999997</v>
      </c>
      <c r="F115" s="12">
        <f t="shared" si="23"/>
        <v>44.602200000000266</v>
      </c>
      <c r="G115" s="13">
        <f t="shared" si="24"/>
        <v>2268.0084745762715</v>
      </c>
      <c r="H115" s="14">
        <f t="shared" si="25"/>
        <v>37.798474576271474</v>
      </c>
      <c r="I115" s="11">
        <f t="shared" si="26"/>
        <v>446.03999999999996</v>
      </c>
      <c r="J115" s="14">
        <f t="shared" si="27"/>
        <v>408.24152542372849</v>
      </c>
      <c r="K115" s="14">
        <f t="shared" si="28"/>
        <v>37.798474576271474</v>
      </c>
    </row>
    <row r="116" spans="1:11" ht="31.5" x14ac:dyDescent="0.25">
      <c r="A116" s="2" t="s">
        <v>94</v>
      </c>
      <c r="B116" s="7" t="s">
        <v>297</v>
      </c>
      <c r="C116" s="6">
        <v>188.18</v>
      </c>
      <c r="D116" s="15">
        <f t="shared" si="21"/>
        <v>225.82</v>
      </c>
      <c r="E116" s="11">
        <f t="shared" si="22"/>
        <v>222.05240000000001</v>
      </c>
      <c r="F116" s="12">
        <f t="shared" si="23"/>
        <v>3.7675999999999874</v>
      </c>
      <c r="G116" s="13">
        <f t="shared" si="24"/>
        <v>191.37288135593221</v>
      </c>
      <c r="H116" s="14">
        <f t="shared" si="25"/>
        <v>3.1928813559322009</v>
      </c>
      <c r="I116" s="11">
        <f t="shared" si="26"/>
        <v>37.639999999999986</v>
      </c>
      <c r="J116" s="14">
        <f t="shared" si="27"/>
        <v>34.447118644067785</v>
      </c>
      <c r="K116" s="14">
        <f t="shared" si="28"/>
        <v>3.1928813559322009</v>
      </c>
    </row>
    <row r="117" spans="1:11" ht="15.75" x14ac:dyDescent="0.25">
      <c r="A117" s="2" t="s">
        <v>95</v>
      </c>
      <c r="B117" s="7" t="s">
        <v>263</v>
      </c>
      <c r="C117" s="6">
        <v>1203.8900000000001</v>
      </c>
      <c r="D117" s="15">
        <f t="shared" si="21"/>
        <v>1444.67</v>
      </c>
      <c r="E117" s="11">
        <f t="shared" si="22"/>
        <v>1420.5902000000001</v>
      </c>
      <c r="F117" s="12">
        <f t="shared" si="23"/>
        <v>24.079799999999977</v>
      </c>
      <c r="G117" s="13">
        <f t="shared" si="24"/>
        <v>1224.2966101694917</v>
      </c>
      <c r="H117" s="14">
        <f t="shared" si="25"/>
        <v>20.406610169491614</v>
      </c>
      <c r="I117" s="11">
        <f t="shared" si="26"/>
        <v>240.77999999999997</v>
      </c>
      <c r="J117" s="14">
        <f t="shared" si="27"/>
        <v>220.37338983050836</v>
      </c>
      <c r="K117" s="14">
        <f t="shared" si="28"/>
        <v>20.406610169491614</v>
      </c>
    </row>
    <row r="118" spans="1:11" ht="15.75" x14ac:dyDescent="0.25">
      <c r="A118" s="2" t="s">
        <v>96</v>
      </c>
      <c r="B118" s="7" t="s">
        <v>262</v>
      </c>
      <c r="C118" s="6">
        <v>1307.71</v>
      </c>
      <c r="D118" s="15">
        <f t="shared" si="21"/>
        <v>1569.25</v>
      </c>
      <c r="E118" s="11">
        <f t="shared" si="22"/>
        <v>1543.0978</v>
      </c>
      <c r="F118" s="12">
        <f t="shared" si="23"/>
        <v>26.152199999999993</v>
      </c>
      <c r="G118" s="13">
        <f t="shared" si="24"/>
        <v>1329.8728813559321</v>
      </c>
      <c r="H118" s="14">
        <f t="shared" si="25"/>
        <v>22.162881355932086</v>
      </c>
      <c r="I118" s="11">
        <f t="shared" si="26"/>
        <v>261.53999999999996</v>
      </c>
      <c r="J118" s="14">
        <f t="shared" si="27"/>
        <v>239.37711864406788</v>
      </c>
      <c r="K118" s="14">
        <f t="shared" si="28"/>
        <v>22.162881355932086</v>
      </c>
    </row>
    <row r="119" spans="1:11" ht="15.75" x14ac:dyDescent="0.25">
      <c r="A119" s="2" t="s">
        <v>97</v>
      </c>
      <c r="B119" s="7" t="s">
        <v>261</v>
      </c>
      <c r="C119" s="6">
        <v>552.21</v>
      </c>
      <c r="D119" s="15">
        <f t="shared" si="21"/>
        <v>662.65</v>
      </c>
      <c r="E119" s="11">
        <f t="shared" si="22"/>
        <v>651.6078</v>
      </c>
      <c r="F119" s="12">
        <f t="shared" si="23"/>
        <v>11.04219999999998</v>
      </c>
      <c r="G119" s="13">
        <f t="shared" si="24"/>
        <v>561.56779661016947</v>
      </c>
      <c r="H119" s="14">
        <f t="shared" si="25"/>
        <v>9.3577966101694301</v>
      </c>
      <c r="I119" s="11">
        <f t="shared" si="26"/>
        <v>110.43999999999994</v>
      </c>
      <c r="J119" s="14">
        <f t="shared" si="27"/>
        <v>101.08220338983051</v>
      </c>
      <c r="K119" s="14">
        <f t="shared" si="28"/>
        <v>9.3577966101694301</v>
      </c>
    </row>
    <row r="120" spans="1:11" ht="15.75" x14ac:dyDescent="0.25">
      <c r="A120" s="2" t="s">
        <v>98</v>
      </c>
      <c r="B120" s="7" t="s">
        <v>260</v>
      </c>
      <c r="C120" s="6">
        <v>664.3</v>
      </c>
      <c r="D120" s="15">
        <f t="shared" si="21"/>
        <v>797.16</v>
      </c>
      <c r="E120" s="11">
        <f t="shared" si="22"/>
        <v>783.87399999999991</v>
      </c>
      <c r="F120" s="12">
        <f t="shared" si="23"/>
        <v>13.286000000000058</v>
      </c>
      <c r="G120" s="13">
        <f t="shared" si="24"/>
        <v>675.5593220338983</v>
      </c>
      <c r="H120" s="14">
        <f t="shared" si="25"/>
        <v>11.259322033898343</v>
      </c>
      <c r="I120" s="11">
        <f t="shared" si="26"/>
        <v>132.86000000000001</v>
      </c>
      <c r="J120" s="14">
        <f t="shared" si="27"/>
        <v>121.60067796610167</v>
      </c>
      <c r="K120" s="14">
        <f t="shared" si="28"/>
        <v>11.259322033898343</v>
      </c>
    </row>
    <row r="121" spans="1:11" ht="31.5" x14ac:dyDescent="0.25">
      <c r="A121" s="2" t="s">
        <v>99</v>
      </c>
      <c r="B121" s="7" t="s">
        <v>300</v>
      </c>
      <c r="C121" s="6">
        <v>990.47</v>
      </c>
      <c r="D121" s="15">
        <f t="shared" si="21"/>
        <v>1188.56</v>
      </c>
      <c r="E121" s="11">
        <f t="shared" si="22"/>
        <v>1168.7546</v>
      </c>
      <c r="F121" s="12">
        <f t="shared" si="23"/>
        <v>19.805399999999963</v>
      </c>
      <c r="G121" s="13">
        <f t="shared" si="24"/>
        <v>1007.2542372881356</v>
      </c>
      <c r="H121" s="14">
        <f t="shared" si="25"/>
        <v>16.784237288135614</v>
      </c>
      <c r="I121" s="11">
        <f t="shared" si="26"/>
        <v>198.08999999999992</v>
      </c>
      <c r="J121" s="14">
        <f t="shared" si="27"/>
        <v>181.3057627118643</v>
      </c>
      <c r="K121" s="14">
        <f t="shared" si="28"/>
        <v>16.784237288135614</v>
      </c>
    </row>
    <row r="122" spans="1:11" ht="15.75" x14ac:dyDescent="0.25">
      <c r="A122" s="2" t="s">
        <v>100</v>
      </c>
      <c r="B122" s="7" t="s">
        <v>259</v>
      </c>
      <c r="C122" s="6">
        <v>637.71</v>
      </c>
      <c r="D122" s="15">
        <f t="shared" si="21"/>
        <v>765.25</v>
      </c>
      <c r="E122" s="11">
        <f t="shared" si="22"/>
        <v>752.49779999999998</v>
      </c>
      <c r="F122" s="12">
        <f t="shared" si="23"/>
        <v>12.752200000000016</v>
      </c>
      <c r="G122" s="13">
        <f t="shared" si="24"/>
        <v>648.51694915254234</v>
      </c>
      <c r="H122" s="14">
        <f t="shared" si="25"/>
        <v>10.806949152542302</v>
      </c>
      <c r="I122" s="11">
        <f t="shared" si="26"/>
        <v>127.53999999999996</v>
      </c>
      <c r="J122" s="14">
        <f t="shared" si="27"/>
        <v>116.73305084745766</v>
      </c>
      <c r="K122" s="14">
        <f t="shared" si="28"/>
        <v>10.806949152542302</v>
      </c>
    </row>
    <row r="123" spans="1:11" ht="15.75" x14ac:dyDescent="0.25">
      <c r="A123" s="2" t="s">
        <v>101</v>
      </c>
      <c r="B123" s="7" t="s">
        <v>213</v>
      </c>
      <c r="C123" s="6">
        <v>983.25</v>
      </c>
      <c r="D123" s="15">
        <f t="shared" si="21"/>
        <v>1179.9000000000001</v>
      </c>
      <c r="E123" s="11">
        <f t="shared" si="22"/>
        <v>1160.2349999999999</v>
      </c>
      <c r="F123" s="12">
        <f t="shared" si="23"/>
        <v>19.665000000000191</v>
      </c>
      <c r="G123" s="13">
        <f t="shared" si="24"/>
        <v>999.91525423728808</v>
      </c>
      <c r="H123" s="14">
        <f t="shared" si="25"/>
        <v>16.665254237288082</v>
      </c>
      <c r="I123" s="11">
        <f t="shared" si="26"/>
        <v>196.65000000000009</v>
      </c>
      <c r="J123" s="14">
        <f t="shared" si="27"/>
        <v>179.98474576271201</v>
      </c>
      <c r="K123" s="14">
        <f t="shared" si="28"/>
        <v>16.665254237288082</v>
      </c>
    </row>
    <row r="124" spans="1:11" ht="15.75" x14ac:dyDescent="0.25">
      <c r="A124" s="2" t="s">
        <v>102</v>
      </c>
      <c r="B124" s="7" t="s">
        <v>255</v>
      </c>
      <c r="C124" s="6">
        <v>441.45</v>
      </c>
      <c r="D124" s="15">
        <f t="shared" si="21"/>
        <v>529.74</v>
      </c>
      <c r="E124" s="11">
        <f t="shared" si="22"/>
        <v>520.91099999999994</v>
      </c>
      <c r="F124" s="12">
        <f t="shared" si="23"/>
        <v>8.8290000000000646</v>
      </c>
      <c r="G124" s="13">
        <f t="shared" si="24"/>
        <v>448.93220338983053</v>
      </c>
      <c r="H124" s="14">
        <f t="shared" si="25"/>
        <v>7.4822033898305449</v>
      </c>
      <c r="I124" s="11">
        <f t="shared" si="26"/>
        <v>88.29000000000002</v>
      </c>
      <c r="J124" s="14">
        <f t="shared" si="27"/>
        <v>80.807796610169476</v>
      </c>
      <c r="K124" s="14">
        <f t="shared" si="28"/>
        <v>7.4822033898305449</v>
      </c>
    </row>
    <row r="125" spans="1:11" ht="15.75" x14ac:dyDescent="0.25">
      <c r="A125" s="2" t="s">
        <v>103</v>
      </c>
      <c r="B125" s="7" t="s">
        <v>214</v>
      </c>
      <c r="C125" s="6">
        <v>981.58</v>
      </c>
      <c r="D125" s="15">
        <f t="shared" si="21"/>
        <v>1177.9000000000001</v>
      </c>
      <c r="E125" s="11">
        <f t="shared" si="22"/>
        <v>1158.2644</v>
      </c>
      <c r="F125" s="12">
        <f t="shared" si="23"/>
        <v>19.635600000000068</v>
      </c>
      <c r="G125" s="13">
        <f t="shared" si="24"/>
        <v>998.22033898305096</v>
      </c>
      <c r="H125" s="14">
        <f t="shared" si="25"/>
        <v>16.640338983050924</v>
      </c>
      <c r="I125" s="11">
        <f t="shared" si="26"/>
        <v>196.32000000000005</v>
      </c>
      <c r="J125" s="14">
        <f t="shared" si="27"/>
        <v>179.67966101694913</v>
      </c>
      <c r="K125" s="14">
        <f t="shared" si="28"/>
        <v>16.640338983050924</v>
      </c>
    </row>
    <row r="126" spans="1:11" ht="15.75" x14ac:dyDescent="0.25">
      <c r="A126" s="2" t="s">
        <v>104</v>
      </c>
      <c r="B126" s="7" t="s">
        <v>256</v>
      </c>
      <c r="C126" s="6">
        <v>758.78</v>
      </c>
      <c r="D126" s="15">
        <f t="shared" si="21"/>
        <v>910.54</v>
      </c>
      <c r="E126" s="11">
        <f t="shared" si="22"/>
        <v>895.36039999999991</v>
      </c>
      <c r="F126" s="12">
        <f t="shared" si="23"/>
        <v>15.17960000000005</v>
      </c>
      <c r="G126" s="13">
        <f t="shared" si="24"/>
        <v>771.6440677966101</v>
      </c>
      <c r="H126" s="14">
        <f t="shared" si="25"/>
        <v>12.864067796610129</v>
      </c>
      <c r="I126" s="11">
        <f t="shared" si="26"/>
        <v>151.76</v>
      </c>
      <c r="J126" s="14">
        <f t="shared" si="27"/>
        <v>138.89593220338986</v>
      </c>
      <c r="K126" s="14">
        <f t="shared" si="28"/>
        <v>12.864067796610129</v>
      </c>
    </row>
    <row r="127" spans="1:11" ht="15.75" x14ac:dyDescent="0.25">
      <c r="A127" s="2" t="s">
        <v>123</v>
      </c>
      <c r="B127" s="7" t="s">
        <v>257</v>
      </c>
      <c r="C127" s="6">
        <v>896.92</v>
      </c>
      <c r="D127" s="15">
        <f t="shared" si="21"/>
        <v>1076.3</v>
      </c>
      <c r="E127" s="11">
        <f t="shared" si="22"/>
        <v>1058.3655999999999</v>
      </c>
      <c r="F127" s="12">
        <f t="shared" si="23"/>
        <v>17.934400000000096</v>
      </c>
      <c r="G127" s="13">
        <f t="shared" si="24"/>
        <v>912.11864406779648</v>
      </c>
      <c r="H127" s="14">
        <f t="shared" si="25"/>
        <v>15.198644067796522</v>
      </c>
      <c r="I127" s="11">
        <f t="shared" si="26"/>
        <v>179.38</v>
      </c>
      <c r="J127" s="14">
        <f t="shared" si="27"/>
        <v>164.18135593220347</v>
      </c>
      <c r="K127" s="14">
        <f t="shared" si="28"/>
        <v>15.198644067796522</v>
      </c>
    </row>
    <row r="128" spans="1:11" ht="15.75" x14ac:dyDescent="0.25">
      <c r="A128" s="2" t="s">
        <v>135</v>
      </c>
      <c r="B128" s="7" t="s">
        <v>258</v>
      </c>
      <c r="C128" s="6">
        <v>899.89</v>
      </c>
      <c r="D128" s="15">
        <f t="shared" si="21"/>
        <v>1079.8699999999999</v>
      </c>
      <c r="E128" s="11">
        <f t="shared" si="22"/>
        <v>1061.8701999999998</v>
      </c>
      <c r="F128" s="12">
        <f t="shared" si="23"/>
        <v>17.99980000000005</v>
      </c>
      <c r="G128" s="13">
        <f t="shared" si="24"/>
        <v>915.14406779660999</v>
      </c>
      <c r="H128" s="14">
        <f t="shared" si="25"/>
        <v>15.254067796610002</v>
      </c>
      <c r="I128" s="11">
        <f t="shared" si="26"/>
        <v>179.9799999999999</v>
      </c>
      <c r="J128" s="14">
        <f t="shared" si="27"/>
        <v>164.7259322033899</v>
      </c>
      <c r="K128" s="14">
        <f t="shared" si="28"/>
        <v>15.254067796610002</v>
      </c>
    </row>
    <row r="129" spans="1:11" ht="15.75" x14ac:dyDescent="0.25">
      <c r="A129" s="2" t="s">
        <v>136</v>
      </c>
      <c r="B129" s="7" t="s">
        <v>254</v>
      </c>
      <c r="C129" s="6">
        <v>833</v>
      </c>
      <c r="D129" s="15">
        <f t="shared" si="21"/>
        <v>999.6</v>
      </c>
      <c r="E129" s="11">
        <f t="shared" si="22"/>
        <v>982.93999999999994</v>
      </c>
      <c r="F129" s="12">
        <f t="shared" si="23"/>
        <v>16.660000000000082</v>
      </c>
      <c r="G129" s="13">
        <f t="shared" si="24"/>
        <v>847.11864406779659</v>
      </c>
      <c r="H129" s="14">
        <f t="shared" si="25"/>
        <v>14.118644067796595</v>
      </c>
      <c r="I129" s="11">
        <f t="shared" si="26"/>
        <v>166.60000000000002</v>
      </c>
      <c r="J129" s="14">
        <f t="shared" si="27"/>
        <v>152.48135593220343</v>
      </c>
      <c r="K129" s="14">
        <f t="shared" si="28"/>
        <v>14.118644067796595</v>
      </c>
    </row>
    <row r="130" spans="1:11" ht="15.75" x14ac:dyDescent="0.25">
      <c r="A130" s="2" t="s">
        <v>137</v>
      </c>
      <c r="B130" s="7" t="s">
        <v>253</v>
      </c>
      <c r="C130" s="6">
        <v>5890.94</v>
      </c>
      <c r="D130" s="15">
        <f t="shared" si="21"/>
        <v>7069.13</v>
      </c>
      <c r="E130" s="11">
        <f t="shared" si="22"/>
        <v>6951.3091999999988</v>
      </c>
      <c r="F130" s="12">
        <f t="shared" si="23"/>
        <v>117.82080000000133</v>
      </c>
      <c r="G130" s="13">
        <f t="shared" si="24"/>
        <v>5990.7881355932204</v>
      </c>
      <c r="H130" s="14">
        <f t="shared" si="25"/>
        <v>99.848135593220832</v>
      </c>
      <c r="I130" s="11">
        <f t="shared" si="26"/>
        <v>1178.1900000000005</v>
      </c>
      <c r="J130" s="14">
        <f t="shared" si="27"/>
        <v>1078.3418644067797</v>
      </c>
      <c r="K130" s="14">
        <f t="shared" si="28"/>
        <v>99.848135593220832</v>
      </c>
    </row>
    <row r="131" spans="1:11" ht="15.75" x14ac:dyDescent="0.25">
      <c r="A131" s="2" t="s">
        <v>138</v>
      </c>
      <c r="B131" s="7" t="s">
        <v>303</v>
      </c>
      <c r="C131" s="6">
        <v>7123.32</v>
      </c>
      <c r="D131" s="15">
        <f t="shared" si="21"/>
        <v>8547.98</v>
      </c>
      <c r="E131" s="11">
        <f t="shared" si="22"/>
        <v>8405.5175999999992</v>
      </c>
      <c r="F131" s="12">
        <f t="shared" si="23"/>
        <v>142.46240000000034</v>
      </c>
      <c r="G131" s="13">
        <f t="shared" si="24"/>
        <v>7244.0508474576263</v>
      </c>
      <c r="H131" s="14">
        <f t="shared" si="25"/>
        <v>120.73084745762662</v>
      </c>
      <c r="I131" s="11">
        <f t="shared" si="26"/>
        <v>1424.6599999999999</v>
      </c>
      <c r="J131" s="14">
        <f t="shared" si="27"/>
        <v>1303.9291525423732</v>
      </c>
      <c r="K131" s="14">
        <f t="shared" si="28"/>
        <v>120.73084745762662</v>
      </c>
    </row>
    <row r="132" spans="1:11" ht="15.75" x14ac:dyDescent="0.25">
      <c r="A132" s="2" t="s">
        <v>139</v>
      </c>
      <c r="B132" s="7" t="s">
        <v>304</v>
      </c>
      <c r="C132" s="6">
        <v>289.52</v>
      </c>
      <c r="D132" s="15">
        <f t="shared" ref="D132" si="29">ROUND(C132*1.2,2)</f>
        <v>347.42</v>
      </c>
      <c r="E132" s="11">
        <f t="shared" ref="E132" si="30">C132*1.18</f>
        <v>341.63359999999994</v>
      </c>
      <c r="F132" s="12">
        <f t="shared" ref="F132" si="31">D132-E132</f>
        <v>5.7864000000000715</v>
      </c>
      <c r="G132" s="13">
        <f t="shared" si="24"/>
        <v>294.42372881355936</v>
      </c>
      <c r="H132" s="14">
        <f t="shared" si="25"/>
        <v>4.9037288135593826</v>
      </c>
      <c r="I132" s="11">
        <f t="shared" si="26"/>
        <v>57.900000000000034</v>
      </c>
      <c r="J132" s="14">
        <f t="shared" si="27"/>
        <v>52.996271186440651</v>
      </c>
      <c r="K132" s="14">
        <f t="shared" si="28"/>
        <v>4.9037288135593826</v>
      </c>
    </row>
    <row r="133" spans="1:11" ht="29.25" customHeight="1" x14ac:dyDescent="0.25">
      <c r="A133" s="4" t="s">
        <v>140</v>
      </c>
      <c r="B133" s="20" t="s">
        <v>286</v>
      </c>
      <c r="C133" s="21"/>
      <c r="D133" s="22"/>
      <c r="G133" s="13">
        <f t="shared" si="24"/>
        <v>0</v>
      </c>
      <c r="H133" s="14">
        <f t="shared" si="25"/>
        <v>0</v>
      </c>
      <c r="I133" s="11">
        <f t="shared" si="26"/>
        <v>0</v>
      </c>
      <c r="J133" s="14">
        <f t="shared" si="27"/>
        <v>0</v>
      </c>
      <c r="K133" s="14">
        <f t="shared" si="28"/>
        <v>0</v>
      </c>
    </row>
    <row r="134" spans="1:11" ht="15.75" x14ac:dyDescent="0.25">
      <c r="A134" s="2" t="s">
        <v>105</v>
      </c>
      <c r="B134" s="7" t="s">
        <v>202</v>
      </c>
      <c r="C134" s="6">
        <v>1026.56</v>
      </c>
      <c r="D134" s="15">
        <f t="shared" ref="D134:D193" si="32">ROUND(C134*1.2,2)</f>
        <v>1231.8699999999999</v>
      </c>
      <c r="E134" s="11">
        <f t="shared" ref="E134:E193" si="33">C134*1.18</f>
        <v>1211.3407999999999</v>
      </c>
      <c r="F134" s="12">
        <f t="shared" ref="F134:F193" si="34">D134-E134</f>
        <v>20.529199999999946</v>
      </c>
      <c r="G134" s="13">
        <f t="shared" si="24"/>
        <v>1043.9576271186438</v>
      </c>
      <c r="H134" s="14">
        <f t="shared" si="25"/>
        <v>17.397627118643868</v>
      </c>
      <c r="I134" s="11">
        <f t="shared" si="26"/>
        <v>205.30999999999995</v>
      </c>
      <c r="J134" s="14">
        <f t="shared" si="27"/>
        <v>187.91237288135608</v>
      </c>
      <c r="K134" s="14">
        <f t="shared" si="28"/>
        <v>17.397627118643868</v>
      </c>
    </row>
    <row r="135" spans="1:11" ht="15.75" x14ac:dyDescent="0.25">
      <c r="A135" s="2" t="s">
        <v>106</v>
      </c>
      <c r="B135" s="7" t="s">
        <v>241</v>
      </c>
      <c r="C135" s="6">
        <v>1008.09</v>
      </c>
      <c r="D135" s="15">
        <f t="shared" si="32"/>
        <v>1209.71</v>
      </c>
      <c r="E135" s="11">
        <f t="shared" si="33"/>
        <v>1189.5462</v>
      </c>
      <c r="F135" s="12">
        <f t="shared" si="34"/>
        <v>20.163800000000037</v>
      </c>
      <c r="G135" s="13">
        <f t="shared" si="24"/>
        <v>1025.1779661016949</v>
      </c>
      <c r="H135" s="14">
        <f t="shared" si="25"/>
        <v>17.08796610169486</v>
      </c>
      <c r="I135" s="11">
        <f t="shared" si="26"/>
        <v>201.62</v>
      </c>
      <c r="J135" s="14">
        <f t="shared" si="27"/>
        <v>184.53203389830514</v>
      </c>
      <c r="K135" s="14">
        <f t="shared" si="28"/>
        <v>17.08796610169486</v>
      </c>
    </row>
    <row r="136" spans="1:11" ht="15.75" x14ac:dyDescent="0.25">
      <c r="A136" s="2" t="s">
        <v>107</v>
      </c>
      <c r="B136" s="7" t="s">
        <v>242</v>
      </c>
      <c r="C136" s="6">
        <v>3215.02</v>
      </c>
      <c r="D136" s="15">
        <f t="shared" si="32"/>
        <v>3858.02</v>
      </c>
      <c r="E136" s="11">
        <f t="shared" si="33"/>
        <v>3793.7235999999998</v>
      </c>
      <c r="F136" s="12">
        <f t="shared" si="34"/>
        <v>64.296400000000176</v>
      </c>
      <c r="G136" s="13">
        <f t="shared" si="24"/>
        <v>3269.5084745762715</v>
      </c>
      <c r="H136" s="14">
        <f t="shared" si="25"/>
        <v>54.488474576271528</v>
      </c>
      <c r="I136" s="11">
        <f t="shared" si="26"/>
        <v>643</v>
      </c>
      <c r="J136" s="14">
        <f t="shared" si="27"/>
        <v>588.51152542372847</v>
      </c>
      <c r="K136" s="14">
        <f t="shared" si="28"/>
        <v>54.488474576271528</v>
      </c>
    </row>
    <row r="137" spans="1:11" ht="15.75" x14ac:dyDescent="0.25">
      <c r="A137" s="2" t="s">
        <v>108</v>
      </c>
      <c r="B137" s="7" t="s">
        <v>243</v>
      </c>
      <c r="C137" s="6">
        <v>989.18</v>
      </c>
      <c r="D137" s="15">
        <f t="shared" si="32"/>
        <v>1187.02</v>
      </c>
      <c r="E137" s="11">
        <f t="shared" si="33"/>
        <v>1167.2323999999999</v>
      </c>
      <c r="F137" s="12">
        <f t="shared" si="34"/>
        <v>19.787600000000111</v>
      </c>
      <c r="G137" s="13">
        <f t="shared" si="24"/>
        <v>1005.9491525423729</v>
      </c>
      <c r="H137" s="14">
        <f t="shared" si="25"/>
        <v>16.769152542372922</v>
      </c>
      <c r="I137" s="11">
        <f t="shared" si="26"/>
        <v>197.84000000000003</v>
      </c>
      <c r="J137" s="14">
        <f t="shared" si="27"/>
        <v>181.07084745762711</v>
      </c>
      <c r="K137" s="14">
        <f t="shared" si="28"/>
        <v>16.769152542372922</v>
      </c>
    </row>
    <row r="138" spans="1:11" ht="15.75" x14ac:dyDescent="0.25">
      <c r="A138" s="2" t="s">
        <v>109</v>
      </c>
      <c r="B138" s="7" t="s">
        <v>244</v>
      </c>
      <c r="C138" s="6">
        <v>981.55</v>
      </c>
      <c r="D138" s="15">
        <f t="shared" si="32"/>
        <v>1177.8599999999999</v>
      </c>
      <c r="E138" s="11">
        <f t="shared" si="33"/>
        <v>1158.2289999999998</v>
      </c>
      <c r="F138" s="12">
        <f t="shared" si="34"/>
        <v>19.631000000000085</v>
      </c>
      <c r="G138" s="13">
        <f t="shared" si="24"/>
        <v>998.18644067796606</v>
      </c>
      <c r="H138" s="14">
        <f t="shared" si="25"/>
        <v>16.636440677966107</v>
      </c>
      <c r="I138" s="11">
        <f t="shared" si="26"/>
        <v>196.30999999999995</v>
      </c>
      <c r="J138" s="14">
        <f t="shared" si="27"/>
        <v>179.67355932203384</v>
      </c>
      <c r="K138" s="14">
        <f t="shared" si="28"/>
        <v>16.636440677966107</v>
      </c>
    </row>
    <row r="139" spans="1:11" ht="15.75" x14ac:dyDescent="0.25">
      <c r="A139" s="2" t="s">
        <v>110</v>
      </c>
      <c r="B139" s="7" t="s">
        <v>215</v>
      </c>
      <c r="C139" s="6">
        <v>984.03</v>
      </c>
      <c r="D139" s="15">
        <f t="shared" si="32"/>
        <v>1180.8399999999999</v>
      </c>
      <c r="E139" s="11">
        <f t="shared" si="33"/>
        <v>1161.1553999999999</v>
      </c>
      <c r="F139" s="12">
        <f t="shared" si="34"/>
        <v>19.684600000000046</v>
      </c>
      <c r="G139" s="13">
        <f t="shared" si="24"/>
        <v>1000.7118644067797</v>
      </c>
      <c r="H139" s="14">
        <f t="shared" si="25"/>
        <v>16.681864406779709</v>
      </c>
      <c r="I139" s="11">
        <f t="shared" si="26"/>
        <v>196.80999999999995</v>
      </c>
      <c r="J139" s="14">
        <f t="shared" si="27"/>
        <v>180.12813559322024</v>
      </c>
      <c r="K139" s="14">
        <f t="shared" si="28"/>
        <v>16.681864406779709</v>
      </c>
    </row>
    <row r="140" spans="1:11" ht="15.75" x14ac:dyDescent="0.25">
      <c r="A140" s="2" t="s">
        <v>111</v>
      </c>
      <c r="B140" s="7" t="s">
        <v>246</v>
      </c>
      <c r="C140" s="6">
        <v>984.03</v>
      </c>
      <c r="D140" s="15">
        <f t="shared" si="32"/>
        <v>1180.8399999999999</v>
      </c>
      <c r="E140" s="11">
        <f t="shared" si="33"/>
        <v>1161.1553999999999</v>
      </c>
      <c r="F140" s="12">
        <f t="shared" si="34"/>
        <v>19.684600000000046</v>
      </c>
      <c r="G140" s="13">
        <f t="shared" si="24"/>
        <v>1000.7118644067797</v>
      </c>
      <c r="H140" s="14">
        <f t="shared" si="25"/>
        <v>16.681864406779709</v>
      </c>
      <c r="I140" s="11">
        <f t="shared" si="26"/>
        <v>196.80999999999995</v>
      </c>
      <c r="J140" s="14">
        <f t="shared" si="27"/>
        <v>180.12813559322024</v>
      </c>
      <c r="K140" s="14">
        <f t="shared" si="28"/>
        <v>16.681864406779709</v>
      </c>
    </row>
    <row r="141" spans="1:11" ht="15.75" x14ac:dyDescent="0.25">
      <c r="A141" s="2" t="s">
        <v>112</v>
      </c>
      <c r="B141" s="7" t="s">
        <v>285</v>
      </c>
      <c r="C141" s="6">
        <v>984.03</v>
      </c>
      <c r="D141" s="15">
        <f t="shared" si="32"/>
        <v>1180.8399999999999</v>
      </c>
      <c r="E141" s="11">
        <f t="shared" si="33"/>
        <v>1161.1553999999999</v>
      </c>
      <c r="F141" s="12">
        <f t="shared" si="34"/>
        <v>19.684600000000046</v>
      </c>
      <c r="G141" s="13">
        <f t="shared" si="24"/>
        <v>1000.7118644067797</v>
      </c>
      <c r="H141" s="14">
        <f t="shared" si="25"/>
        <v>16.681864406779709</v>
      </c>
      <c r="I141" s="11">
        <f t="shared" si="26"/>
        <v>196.80999999999995</v>
      </c>
      <c r="J141" s="14">
        <f t="shared" si="27"/>
        <v>180.12813559322024</v>
      </c>
      <c r="K141" s="14">
        <f t="shared" si="28"/>
        <v>16.681864406779709</v>
      </c>
    </row>
    <row r="142" spans="1:11" ht="15.75" x14ac:dyDescent="0.25">
      <c r="A142" s="2" t="s">
        <v>113</v>
      </c>
      <c r="B142" s="7" t="s">
        <v>205</v>
      </c>
      <c r="C142" s="6">
        <v>986.75</v>
      </c>
      <c r="D142" s="15">
        <f t="shared" si="32"/>
        <v>1184.0999999999999</v>
      </c>
      <c r="E142" s="11">
        <f t="shared" si="33"/>
        <v>1164.365</v>
      </c>
      <c r="F142" s="12">
        <f t="shared" si="34"/>
        <v>19.7349999999999</v>
      </c>
      <c r="G142" s="13">
        <f t="shared" si="24"/>
        <v>1003.4745762711864</v>
      </c>
      <c r="H142" s="14">
        <f t="shared" si="25"/>
        <v>16.724576271186379</v>
      </c>
      <c r="I142" s="11">
        <f t="shared" si="26"/>
        <v>197.34999999999991</v>
      </c>
      <c r="J142" s="14">
        <f t="shared" si="27"/>
        <v>180.62542372881353</v>
      </c>
      <c r="K142" s="14">
        <f t="shared" si="28"/>
        <v>16.724576271186379</v>
      </c>
    </row>
    <row r="143" spans="1:11" ht="15.75" x14ac:dyDescent="0.25">
      <c r="A143" s="2" t="s">
        <v>114</v>
      </c>
      <c r="B143" s="7" t="s">
        <v>206</v>
      </c>
      <c r="C143" s="6">
        <v>983.29</v>
      </c>
      <c r="D143" s="15">
        <f t="shared" si="32"/>
        <v>1179.95</v>
      </c>
      <c r="E143" s="11">
        <f t="shared" si="33"/>
        <v>1160.2821999999999</v>
      </c>
      <c r="F143" s="12">
        <f t="shared" si="34"/>
        <v>19.66780000000017</v>
      </c>
      <c r="G143" s="13">
        <f t="shared" si="24"/>
        <v>999.95762711864415</v>
      </c>
      <c r="H143" s="14">
        <f t="shared" si="25"/>
        <v>16.667627118644191</v>
      </c>
      <c r="I143" s="11">
        <f t="shared" si="26"/>
        <v>196.66000000000008</v>
      </c>
      <c r="J143" s="14">
        <f t="shared" si="27"/>
        <v>179.99237288135589</v>
      </c>
      <c r="K143" s="14">
        <f t="shared" si="28"/>
        <v>16.667627118644191</v>
      </c>
    </row>
    <row r="144" spans="1:11" ht="15.75" x14ac:dyDescent="0.25">
      <c r="A144" s="2" t="s">
        <v>115</v>
      </c>
      <c r="B144" s="7" t="s">
        <v>284</v>
      </c>
      <c r="C144" s="6">
        <v>983.29</v>
      </c>
      <c r="D144" s="15">
        <f t="shared" si="32"/>
        <v>1179.95</v>
      </c>
      <c r="E144" s="11">
        <f t="shared" si="33"/>
        <v>1160.2821999999999</v>
      </c>
      <c r="F144" s="12">
        <f t="shared" si="34"/>
        <v>19.66780000000017</v>
      </c>
      <c r="G144" s="13">
        <f t="shared" si="24"/>
        <v>999.95762711864415</v>
      </c>
      <c r="H144" s="14">
        <f t="shared" si="25"/>
        <v>16.667627118644191</v>
      </c>
      <c r="I144" s="11">
        <f t="shared" si="26"/>
        <v>196.66000000000008</v>
      </c>
      <c r="J144" s="14">
        <f t="shared" si="27"/>
        <v>179.99237288135589</v>
      </c>
      <c r="K144" s="14">
        <f t="shared" si="28"/>
        <v>16.667627118644191</v>
      </c>
    </row>
    <row r="145" spans="1:11" ht="15.75" x14ac:dyDescent="0.25">
      <c r="A145" s="2" t="s">
        <v>116</v>
      </c>
      <c r="B145" s="7" t="s">
        <v>283</v>
      </c>
      <c r="C145" s="6">
        <v>981.45</v>
      </c>
      <c r="D145" s="15">
        <f t="shared" si="32"/>
        <v>1177.74</v>
      </c>
      <c r="E145" s="11">
        <f t="shared" si="33"/>
        <v>1158.1110000000001</v>
      </c>
      <c r="F145" s="12">
        <f t="shared" si="34"/>
        <v>19.628999999999905</v>
      </c>
      <c r="G145" s="13">
        <f t="shared" ref="G145:G208" si="35">D145/118*100</f>
        <v>998.08474576271192</v>
      </c>
      <c r="H145" s="14">
        <f t="shared" ref="H145:H208" si="36">G145-C145</f>
        <v>16.634745762711873</v>
      </c>
      <c r="I145" s="11">
        <f t="shared" ref="I145:I208" si="37">D145-C145</f>
        <v>196.28999999999996</v>
      </c>
      <c r="J145" s="14">
        <f t="shared" ref="J145:J208" si="38">D145-G145</f>
        <v>179.65525423728809</v>
      </c>
      <c r="K145" s="14">
        <f t="shared" ref="K145:K208" si="39">I145-J145</f>
        <v>16.634745762711873</v>
      </c>
    </row>
    <row r="146" spans="1:11" ht="15.75" x14ac:dyDescent="0.25">
      <c r="A146" s="2" t="s">
        <v>117</v>
      </c>
      <c r="B146" s="7" t="s">
        <v>207</v>
      </c>
      <c r="C146" s="6">
        <v>983.29</v>
      </c>
      <c r="D146" s="15">
        <f t="shared" si="32"/>
        <v>1179.95</v>
      </c>
      <c r="E146" s="11">
        <f t="shared" si="33"/>
        <v>1160.2821999999999</v>
      </c>
      <c r="F146" s="12">
        <f t="shared" si="34"/>
        <v>19.66780000000017</v>
      </c>
      <c r="G146" s="13">
        <f t="shared" si="35"/>
        <v>999.95762711864415</v>
      </c>
      <c r="H146" s="14">
        <f t="shared" si="36"/>
        <v>16.667627118644191</v>
      </c>
      <c r="I146" s="11">
        <f t="shared" si="37"/>
        <v>196.66000000000008</v>
      </c>
      <c r="J146" s="14">
        <f t="shared" si="38"/>
        <v>179.99237288135589</v>
      </c>
      <c r="K146" s="14">
        <f t="shared" si="39"/>
        <v>16.667627118644191</v>
      </c>
    </row>
    <row r="147" spans="1:11" ht="15.75" x14ac:dyDescent="0.25">
      <c r="A147" s="2" t="s">
        <v>118</v>
      </c>
      <c r="B147" s="7" t="s">
        <v>282</v>
      </c>
      <c r="C147" s="6">
        <v>983.95</v>
      </c>
      <c r="D147" s="15">
        <f t="shared" si="32"/>
        <v>1180.74</v>
      </c>
      <c r="E147" s="11">
        <f t="shared" si="33"/>
        <v>1161.0609999999999</v>
      </c>
      <c r="F147" s="12">
        <f t="shared" si="34"/>
        <v>19.679000000000087</v>
      </c>
      <c r="G147" s="13">
        <f t="shared" si="35"/>
        <v>1000.6271186440678</v>
      </c>
      <c r="H147" s="14">
        <f t="shared" si="36"/>
        <v>16.677118644067718</v>
      </c>
      <c r="I147" s="11">
        <f t="shared" si="37"/>
        <v>196.78999999999996</v>
      </c>
      <c r="J147" s="14">
        <f t="shared" si="38"/>
        <v>180.11288135593225</v>
      </c>
      <c r="K147" s="14">
        <f t="shared" si="39"/>
        <v>16.677118644067718</v>
      </c>
    </row>
    <row r="148" spans="1:11" ht="15.75" x14ac:dyDescent="0.25">
      <c r="A148" s="2" t="s">
        <v>141</v>
      </c>
      <c r="B148" s="7" t="s">
        <v>281</v>
      </c>
      <c r="C148" s="6">
        <v>984.03</v>
      </c>
      <c r="D148" s="15">
        <f t="shared" si="32"/>
        <v>1180.8399999999999</v>
      </c>
      <c r="E148" s="11">
        <f t="shared" si="33"/>
        <v>1161.1553999999999</v>
      </c>
      <c r="F148" s="12">
        <f t="shared" si="34"/>
        <v>19.684600000000046</v>
      </c>
      <c r="G148" s="13">
        <f t="shared" si="35"/>
        <v>1000.7118644067797</v>
      </c>
      <c r="H148" s="14">
        <f t="shared" si="36"/>
        <v>16.681864406779709</v>
      </c>
      <c r="I148" s="11">
        <f t="shared" si="37"/>
        <v>196.80999999999995</v>
      </c>
      <c r="J148" s="14">
        <f t="shared" si="38"/>
        <v>180.12813559322024</v>
      </c>
      <c r="K148" s="14">
        <f t="shared" si="39"/>
        <v>16.681864406779709</v>
      </c>
    </row>
    <row r="149" spans="1:11" ht="15.75" x14ac:dyDescent="0.25">
      <c r="A149" s="2" t="s">
        <v>142</v>
      </c>
      <c r="B149" s="7" t="s">
        <v>280</v>
      </c>
      <c r="C149" s="6">
        <v>981.24</v>
      </c>
      <c r="D149" s="15">
        <f t="shared" si="32"/>
        <v>1177.49</v>
      </c>
      <c r="E149" s="11">
        <f t="shared" si="33"/>
        <v>1157.8632</v>
      </c>
      <c r="F149" s="12">
        <f t="shared" si="34"/>
        <v>19.626800000000003</v>
      </c>
      <c r="G149" s="13">
        <f t="shared" si="35"/>
        <v>997.87288135593212</v>
      </c>
      <c r="H149" s="14">
        <f t="shared" si="36"/>
        <v>16.632881355932113</v>
      </c>
      <c r="I149" s="11">
        <f t="shared" si="37"/>
        <v>196.25</v>
      </c>
      <c r="J149" s="14">
        <f t="shared" si="38"/>
        <v>179.61711864406789</v>
      </c>
      <c r="K149" s="14">
        <f t="shared" si="39"/>
        <v>16.632881355932113</v>
      </c>
    </row>
    <row r="150" spans="1:11" ht="15.75" x14ac:dyDescent="0.25">
      <c r="A150" s="2" t="s">
        <v>143</v>
      </c>
      <c r="B150" s="7" t="s">
        <v>208</v>
      </c>
      <c r="C150" s="6">
        <v>981.58</v>
      </c>
      <c r="D150" s="15">
        <f t="shared" si="32"/>
        <v>1177.9000000000001</v>
      </c>
      <c r="E150" s="11">
        <f t="shared" si="33"/>
        <v>1158.2644</v>
      </c>
      <c r="F150" s="12">
        <f t="shared" si="34"/>
        <v>19.635600000000068</v>
      </c>
      <c r="G150" s="13">
        <f t="shared" si="35"/>
        <v>998.22033898305096</v>
      </c>
      <c r="H150" s="14">
        <f t="shared" si="36"/>
        <v>16.640338983050924</v>
      </c>
      <c r="I150" s="11">
        <f t="shared" si="37"/>
        <v>196.32000000000005</v>
      </c>
      <c r="J150" s="14">
        <f t="shared" si="38"/>
        <v>179.67966101694913</v>
      </c>
      <c r="K150" s="14">
        <f t="shared" si="39"/>
        <v>16.640338983050924</v>
      </c>
    </row>
    <row r="151" spans="1:11" ht="15.75" x14ac:dyDescent="0.25">
      <c r="A151" s="2" t="s">
        <v>144</v>
      </c>
      <c r="B151" s="7" t="s">
        <v>209</v>
      </c>
      <c r="C151" s="6">
        <v>981.58</v>
      </c>
      <c r="D151" s="15">
        <f t="shared" si="32"/>
        <v>1177.9000000000001</v>
      </c>
      <c r="E151" s="11">
        <f t="shared" si="33"/>
        <v>1158.2644</v>
      </c>
      <c r="F151" s="12">
        <f t="shared" si="34"/>
        <v>19.635600000000068</v>
      </c>
      <c r="G151" s="13">
        <f t="shared" si="35"/>
        <v>998.22033898305096</v>
      </c>
      <c r="H151" s="14">
        <f t="shared" si="36"/>
        <v>16.640338983050924</v>
      </c>
      <c r="I151" s="11">
        <f t="shared" si="37"/>
        <v>196.32000000000005</v>
      </c>
      <c r="J151" s="14">
        <f t="shared" si="38"/>
        <v>179.67966101694913</v>
      </c>
      <c r="K151" s="14">
        <f t="shared" si="39"/>
        <v>16.640338983050924</v>
      </c>
    </row>
    <row r="152" spans="1:11" ht="31.5" x14ac:dyDescent="0.25">
      <c r="A152" s="2" t="s">
        <v>145</v>
      </c>
      <c r="B152" s="7" t="s">
        <v>306</v>
      </c>
      <c r="C152" s="6">
        <v>692.43</v>
      </c>
      <c r="D152" s="15">
        <f t="shared" si="32"/>
        <v>830.92</v>
      </c>
      <c r="E152" s="11">
        <f t="shared" si="33"/>
        <v>817.06739999999991</v>
      </c>
      <c r="F152" s="12">
        <f t="shared" si="34"/>
        <v>13.852600000000052</v>
      </c>
      <c r="G152" s="13">
        <f t="shared" si="35"/>
        <v>704.16949152542361</v>
      </c>
      <c r="H152" s="14">
        <f t="shared" si="36"/>
        <v>11.739491525423659</v>
      </c>
      <c r="I152" s="11">
        <f t="shared" si="37"/>
        <v>138.49</v>
      </c>
      <c r="J152" s="14">
        <f t="shared" si="38"/>
        <v>126.75050847457635</v>
      </c>
      <c r="K152" s="14">
        <f t="shared" si="39"/>
        <v>11.739491525423659</v>
      </c>
    </row>
    <row r="153" spans="1:11" ht="34.5" customHeight="1" x14ac:dyDescent="0.25">
      <c r="A153" s="2" t="s">
        <v>146</v>
      </c>
      <c r="B153" s="7" t="s">
        <v>307</v>
      </c>
      <c r="C153" s="6">
        <v>494.59</v>
      </c>
      <c r="D153" s="15">
        <f t="shared" si="32"/>
        <v>593.51</v>
      </c>
      <c r="E153" s="11">
        <f t="shared" si="33"/>
        <v>583.61619999999994</v>
      </c>
      <c r="F153" s="12">
        <f t="shared" si="34"/>
        <v>9.8938000000000557</v>
      </c>
      <c r="G153" s="13">
        <f t="shared" si="35"/>
        <v>502.97457627118644</v>
      </c>
      <c r="H153" s="14">
        <f t="shared" si="36"/>
        <v>8.3845762711864609</v>
      </c>
      <c r="I153" s="11">
        <f t="shared" si="37"/>
        <v>98.920000000000016</v>
      </c>
      <c r="J153" s="14">
        <f t="shared" si="38"/>
        <v>90.535423728813555</v>
      </c>
      <c r="K153" s="14">
        <f t="shared" si="39"/>
        <v>8.3845762711864609</v>
      </c>
    </row>
    <row r="154" spans="1:11" ht="15.75" x14ac:dyDescent="0.25">
      <c r="A154" s="2" t="s">
        <v>147</v>
      </c>
      <c r="B154" s="7" t="s">
        <v>276</v>
      </c>
      <c r="C154" s="6">
        <v>981.82</v>
      </c>
      <c r="D154" s="15">
        <f t="shared" si="32"/>
        <v>1178.18</v>
      </c>
      <c r="E154" s="11">
        <f t="shared" si="33"/>
        <v>1158.5476000000001</v>
      </c>
      <c r="F154" s="12">
        <f t="shared" si="34"/>
        <v>19.632399999999961</v>
      </c>
      <c r="G154" s="13">
        <f t="shared" si="35"/>
        <v>998.45762711864404</v>
      </c>
      <c r="H154" s="14">
        <f t="shared" si="36"/>
        <v>16.637627118643991</v>
      </c>
      <c r="I154" s="11">
        <f t="shared" si="37"/>
        <v>196.36</v>
      </c>
      <c r="J154" s="14">
        <f t="shared" si="38"/>
        <v>179.72237288135602</v>
      </c>
      <c r="K154" s="14">
        <f t="shared" si="39"/>
        <v>16.637627118643991</v>
      </c>
    </row>
    <row r="155" spans="1:11" ht="15.75" x14ac:dyDescent="0.25">
      <c r="A155" s="2" t="s">
        <v>148</v>
      </c>
      <c r="B155" s="7" t="s">
        <v>274</v>
      </c>
      <c r="C155" s="6">
        <v>984.03</v>
      </c>
      <c r="D155" s="15">
        <f t="shared" si="32"/>
        <v>1180.8399999999999</v>
      </c>
      <c r="E155" s="11">
        <f t="shared" si="33"/>
        <v>1161.1553999999999</v>
      </c>
      <c r="F155" s="12">
        <f t="shared" si="34"/>
        <v>19.684600000000046</v>
      </c>
      <c r="G155" s="13">
        <f t="shared" si="35"/>
        <v>1000.7118644067797</v>
      </c>
      <c r="H155" s="14">
        <f t="shared" si="36"/>
        <v>16.681864406779709</v>
      </c>
      <c r="I155" s="11">
        <f t="shared" si="37"/>
        <v>196.80999999999995</v>
      </c>
      <c r="J155" s="14">
        <f t="shared" si="38"/>
        <v>180.12813559322024</v>
      </c>
      <c r="K155" s="14">
        <f t="shared" si="39"/>
        <v>16.681864406779709</v>
      </c>
    </row>
    <row r="156" spans="1:11" ht="15.75" x14ac:dyDescent="0.25">
      <c r="A156" s="2" t="s">
        <v>149</v>
      </c>
      <c r="B156" s="7" t="s">
        <v>273</v>
      </c>
      <c r="C156" s="6">
        <v>983.29</v>
      </c>
      <c r="D156" s="15">
        <f t="shared" si="32"/>
        <v>1179.95</v>
      </c>
      <c r="E156" s="11">
        <f t="shared" si="33"/>
        <v>1160.2821999999999</v>
      </c>
      <c r="F156" s="12">
        <f t="shared" si="34"/>
        <v>19.66780000000017</v>
      </c>
      <c r="G156" s="13">
        <f t="shared" si="35"/>
        <v>999.95762711864415</v>
      </c>
      <c r="H156" s="14">
        <f t="shared" si="36"/>
        <v>16.667627118644191</v>
      </c>
      <c r="I156" s="11">
        <f t="shared" si="37"/>
        <v>196.66000000000008</v>
      </c>
      <c r="J156" s="14">
        <f t="shared" si="38"/>
        <v>179.99237288135589</v>
      </c>
      <c r="K156" s="14">
        <f t="shared" si="39"/>
        <v>16.667627118644191</v>
      </c>
    </row>
    <row r="157" spans="1:11" ht="15.75" x14ac:dyDescent="0.25">
      <c r="A157" s="2" t="s">
        <v>150</v>
      </c>
      <c r="B157" s="7" t="s">
        <v>272</v>
      </c>
      <c r="C157" s="6">
        <v>1095.17</v>
      </c>
      <c r="D157" s="15">
        <f t="shared" si="32"/>
        <v>1314.2</v>
      </c>
      <c r="E157" s="11">
        <f t="shared" si="33"/>
        <v>1292.3006</v>
      </c>
      <c r="F157" s="12">
        <f t="shared" si="34"/>
        <v>21.899400000000014</v>
      </c>
      <c r="G157" s="13">
        <f t="shared" si="35"/>
        <v>1113.7288135593219</v>
      </c>
      <c r="H157" s="14">
        <f t="shared" si="36"/>
        <v>18.558813559321834</v>
      </c>
      <c r="I157" s="11">
        <f t="shared" si="37"/>
        <v>219.02999999999997</v>
      </c>
      <c r="J157" s="14">
        <f t="shared" si="38"/>
        <v>200.47118644067814</v>
      </c>
      <c r="K157" s="14">
        <f t="shared" si="39"/>
        <v>18.558813559321834</v>
      </c>
    </row>
    <row r="158" spans="1:11" ht="15.75" x14ac:dyDescent="0.25">
      <c r="A158" s="2" t="s">
        <v>151</v>
      </c>
      <c r="B158" s="7" t="s">
        <v>210</v>
      </c>
      <c r="C158" s="6">
        <v>981.75</v>
      </c>
      <c r="D158" s="15">
        <f t="shared" si="32"/>
        <v>1178.0999999999999</v>
      </c>
      <c r="E158" s="11">
        <f t="shared" si="33"/>
        <v>1158.4649999999999</v>
      </c>
      <c r="F158" s="12">
        <f t="shared" si="34"/>
        <v>19.634999999999991</v>
      </c>
      <c r="G158" s="13">
        <f t="shared" si="35"/>
        <v>998.38983050847446</v>
      </c>
      <c r="H158" s="14">
        <f t="shared" si="36"/>
        <v>16.639830508474461</v>
      </c>
      <c r="I158" s="11">
        <f t="shared" si="37"/>
        <v>196.34999999999991</v>
      </c>
      <c r="J158" s="14">
        <f t="shared" si="38"/>
        <v>179.71016949152545</v>
      </c>
      <c r="K158" s="14">
        <f t="shared" si="39"/>
        <v>16.639830508474461</v>
      </c>
    </row>
    <row r="159" spans="1:11" ht="15.75" x14ac:dyDescent="0.25">
      <c r="A159" s="2" t="s">
        <v>152</v>
      </c>
      <c r="B159" s="7" t="s">
        <v>270</v>
      </c>
      <c r="C159" s="6">
        <v>981.75</v>
      </c>
      <c r="D159" s="15">
        <f t="shared" si="32"/>
        <v>1178.0999999999999</v>
      </c>
      <c r="E159" s="11">
        <f t="shared" si="33"/>
        <v>1158.4649999999999</v>
      </c>
      <c r="F159" s="12">
        <f t="shared" si="34"/>
        <v>19.634999999999991</v>
      </c>
      <c r="G159" s="13">
        <f t="shared" si="35"/>
        <v>998.38983050847446</v>
      </c>
      <c r="H159" s="14">
        <f t="shared" si="36"/>
        <v>16.639830508474461</v>
      </c>
      <c r="I159" s="11">
        <f t="shared" si="37"/>
        <v>196.34999999999991</v>
      </c>
      <c r="J159" s="14">
        <f t="shared" si="38"/>
        <v>179.71016949152545</v>
      </c>
      <c r="K159" s="14">
        <f t="shared" si="39"/>
        <v>16.639830508474461</v>
      </c>
    </row>
    <row r="160" spans="1:11" ht="15.75" x14ac:dyDescent="0.25">
      <c r="A160" s="2" t="s">
        <v>153</v>
      </c>
      <c r="B160" s="7" t="s">
        <v>211</v>
      </c>
      <c r="C160" s="6">
        <v>981.58</v>
      </c>
      <c r="D160" s="15">
        <f t="shared" si="32"/>
        <v>1177.9000000000001</v>
      </c>
      <c r="E160" s="11">
        <f t="shared" si="33"/>
        <v>1158.2644</v>
      </c>
      <c r="F160" s="12">
        <f t="shared" si="34"/>
        <v>19.635600000000068</v>
      </c>
      <c r="G160" s="13">
        <f t="shared" si="35"/>
        <v>998.22033898305096</v>
      </c>
      <c r="H160" s="14">
        <f t="shared" si="36"/>
        <v>16.640338983050924</v>
      </c>
      <c r="I160" s="11">
        <f t="shared" si="37"/>
        <v>196.32000000000005</v>
      </c>
      <c r="J160" s="14">
        <f t="shared" si="38"/>
        <v>179.67966101694913</v>
      </c>
      <c r="K160" s="14">
        <f t="shared" si="39"/>
        <v>16.640338983050924</v>
      </c>
    </row>
    <row r="161" spans="1:11" ht="15.75" x14ac:dyDescent="0.25">
      <c r="A161" s="2" t="s">
        <v>154</v>
      </c>
      <c r="B161" s="7" t="s">
        <v>277</v>
      </c>
      <c r="C161" s="6">
        <v>984.03</v>
      </c>
      <c r="D161" s="15">
        <f t="shared" si="32"/>
        <v>1180.8399999999999</v>
      </c>
      <c r="E161" s="11">
        <f t="shared" si="33"/>
        <v>1161.1553999999999</v>
      </c>
      <c r="F161" s="12">
        <f t="shared" si="34"/>
        <v>19.684600000000046</v>
      </c>
      <c r="G161" s="13">
        <f t="shared" si="35"/>
        <v>1000.7118644067797</v>
      </c>
      <c r="H161" s="14">
        <f t="shared" si="36"/>
        <v>16.681864406779709</v>
      </c>
      <c r="I161" s="11">
        <f t="shared" si="37"/>
        <v>196.80999999999995</v>
      </c>
      <c r="J161" s="14">
        <f t="shared" si="38"/>
        <v>180.12813559322024</v>
      </c>
      <c r="K161" s="14">
        <f t="shared" si="39"/>
        <v>16.681864406779709</v>
      </c>
    </row>
    <row r="162" spans="1:11" ht="15.75" x14ac:dyDescent="0.25">
      <c r="A162" s="2" t="s">
        <v>155</v>
      </c>
      <c r="B162" s="7" t="s">
        <v>278</v>
      </c>
      <c r="C162" s="6">
        <v>984.03</v>
      </c>
      <c r="D162" s="15">
        <f t="shared" si="32"/>
        <v>1180.8399999999999</v>
      </c>
      <c r="E162" s="11">
        <f t="shared" si="33"/>
        <v>1161.1553999999999</v>
      </c>
      <c r="F162" s="12">
        <f t="shared" si="34"/>
        <v>19.684600000000046</v>
      </c>
      <c r="G162" s="13">
        <f t="shared" si="35"/>
        <v>1000.7118644067797</v>
      </c>
      <c r="H162" s="14">
        <f t="shared" si="36"/>
        <v>16.681864406779709</v>
      </c>
      <c r="I162" s="11">
        <f t="shared" si="37"/>
        <v>196.80999999999995</v>
      </c>
      <c r="J162" s="14">
        <f t="shared" si="38"/>
        <v>180.12813559322024</v>
      </c>
      <c r="K162" s="14">
        <f t="shared" si="39"/>
        <v>16.681864406779709</v>
      </c>
    </row>
    <row r="163" spans="1:11" ht="15.75" x14ac:dyDescent="0.25">
      <c r="A163" s="2" t="s">
        <v>156</v>
      </c>
      <c r="B163" s="7" t="s">
        <v>279</v>
      </c>
      <c r="C163" s="6">
        <v>981.78</v>
      </c>
      <c r="D163" s="15">
        <f t="shared" si="32"/>
        <v>1178.1400000000001</v>
      </c>
      <c r="E163" s="11">
        <f t="shared" si="33"/>
        <v>1158.5003999999999</v>
      </c>
      <c r="F163" s="12">
        <f t="shared" si="34"/>
        <v>19.6396000000002</v>
      </c>
      <c r="G163" s="13">
        <f t="shared" si="35"/>
        <v>998.42372881355936</v>
      </c>
      <c r="H163" s="14">
        <f t="shared" si="36"/>
        <v>16.643728813559392</v>
      </c>
      <c r="I163" s="11">
        <f t="shared" si="37"/>
        <v>196.36000000000013</v>
      </c>
      <c r="J163" s="14">
        <f t="shared" si="38"/>
        <v>179.71627118644074</v>
      </c>
      <c r="K163" s="14">
        <f t="shared" si="39"/>
        <v>16.643728813559392</v>
      </c>
    </row>
    <row r="164" spans="1:11" ht="15.75" x14ac:dyDescent="0.25">
      <c r="A164" s="2" t="s">
        <v>157</v>
      </c>
      <c r="B164" s="7" t="s">
        <v>267</v>
      </c>
      <c r="C164" s="6">
        <v>984.03</v>
      </c>
      <c r="D164" s="15">
        <f t="shared" si="32"/>
        <v>1180.8399999999999</v>
      </c>
      <c r="E164" s="11">
        <f t="shared" si="33"/>
        <v>1161.1553999999999</v>
      </c>
      <c r="F164" s="12">
        <f t="shared" si="34"/>
        <v>19.684600000000046</v>
      </c>
      <c r="G164" s="13">
        <f t="shared" si="35"/>
        <v>1000.7118644067797</v>
      </c>
      <c r="H164" s="14">
        <f t="shared" si="36"/>
        <v>16.681864406779709</v>
      </c>
      <c r="I164" s="11">
        <f t="shared" si="37"/>
        <v>196.80999999999995</v>
      </c>
      <c r="J164" s="14">
        <f t="shared" si="38"/>
        <v>180.12813559322024</v>
      </c>
      <c r="K164" s="14">
        <f t="shared" si="39"/>
        <v>16.681864406779709</v>
      </c>
    </row>
    <row r="165" spans="1:11" ht="15.75" x14ac:dyDescent="0.25">
      <c r="A165" s="2" t="s">
        <v>158</v>
      </c>
      <c r="B165" s="7" t="s">
        <v>291</v>
      </c>
      <c r="C165" s="6">
        <v>815.13</v>
      </c>
      <c r="D165" s="15">
        <f t="shared" si="32"/>
        <v>978.16</v>
      </c>
      <c r="E165" s="11">
        <f t="shared" si="33"/>
        <v>961.85339999999997</v>
      </c>
      <c r="F165" s="12">
        <f t="shared" si="34"/>
        <v>16.306600000000003</v>
      </c>
      <c r="G165" s="13">
        <f t="shared" si="35"/>
        <v>828.94915254237299</v>
      </c>
      <c r="H165" s="14">
        <f t="shared" si="36"/>
        <v>13.81915254237299</v>
      </c>
      <c r="I165" s="11">
        <f t="shared" si="37"/>
        <v>163.02999999999997</v>
      </c>
      <c r="J165" s="14">
        <f t="shared" si="38"/>
        <v>149.21084745762698</v>
      </c>
      <c r="K165" s="14">
        <f t="shared" si="39"/>
        <v>13.81915254237299</v>
      </c>
    </row>
    <row r="166" spans="1:11" ht="15.75" x14ac:dyDescent="0.25">
      <c r="A166" s="2" t="s">
        <v>159</v>
      </c>
      <c r="B166" s="7" t="s">
        <v>212</v>
      </c>
      <c r="C166" s="6">
        <v>981.82</v>
      </c>
      <c r="D166" s="15">
        <f t="shared" si="32"/>
        <v>1178.18</v>
      </c>
      <c r="E166" s="11">
        <f t="shared" si="33"/>
        <v>1158.5476000000001</v>
      </c>
      <c r="F166" s="12">
        <f t="shared" si="34"/>
        <v>19.632399999999961</v>
      </c>
      <c r="G166" s="13">
        <f t="shared" si="35"/>
        <v>998.45762711864404</v>
      </c>
      <c r="H166" s="14">
        <f t="shared" si="36"/>
        <v>16.637627118643991</v>
      </c>
      <c r="I166" s="11">
        <f t="shared" si="37"/>
        <v>196.36</v>
      </c>
      <c r="J166" s="14">
        <f t="shared" si="38"/>
        <v>179.72237288135602</v>
      </c>
      <c r="K166" s="14">
        <f t="shared" si="39"/>
        <v>16.637627118643991</v>
      </c>
    </row>
    <row r="167" spans="1:11" ht="15.75" x14ac:dyDescent="0.25">
      <c r="A167" s="2" t="s">
        <v>160</v>
      </c>
      <c r="B167" s="7" t="s">
        <v>292</v>
      </c>
      <c r="C167" s="6">
        <v>1203.8900000000001</v>
      </c>
      <c r="D167" s="15">
        <f t="shared" si="32"/>
        <v>1444.67</v>
      </c>
      <c r="E167" s="11">
        <f t="shared" si="33"/>
        <v>1420.5902000000001</v>
      </c>
      <c r="F167" s="12">
        <f t="shared" si="34"/>
        <v>24.079799999999977</v>
      </c>
      <c r="G167" s="13">
        <f t="shared" si="35"/>
        <v>1224.2966101694917</v>
      </c>
      <c r="H167" s="14">
        <f t="shared" si="36"/>
        <v>20.406610169491614</v>
      </c>
      <c r="I167" s="11">
        <f t="shared" si="37"/>
        <v>240.77999999999997</v>
      </c>
      <c r="J167" s="14">
        <f t="shared" si="38"/>
        <v>220.37338983050836</v>
      </c>
      <c r="K167" s="14">
        <f t="shared" si="39"/>
        <v>20.406610169491614</v>
      </c>
    </row>
    <row r="168" spans="1:11" ht="15.75" x14ac:dyDescent="0.25">
      <c r="A168" s="2" t="s">
        <v>161</v>
      </c>
      <c r="B168" s="7" t="s">
        <v>262</v>
      </c>
      <c r="C168" s="6">
        <v>1307.71</v>
      </c>
      <c r="D168" s="15">
        <f t="shared" si="32"/>
        <v>1569.25</v>
      </c>
      <c r="E168" s="11">
        <f t="shared" si="33"/>
        <v>1543.0978</v>
      </c>
      <c r="F168" s="12">
        <f t="shared" si="34"/>
        <v>26.152199999999993</v>
      </c>
      <c r="G168" s="13">
        <f t="shared" si="35"/>
        <v>1329.8728813559321</v>
      </c>
      <c r="H168" s="14">
        <f t="shared" si="36"/>
        <v>22.162881355932086</v>
      </c>
      <c r="I168" s="11">
        <f t="shared" si="37"/>
        <v>261.53999999999996</v>
      </c>
      <c r="J168" s="14">
        <f t="shared" si="38"/>
        <v>239.37711864406788</v>
      </c>
      <c r="K168" s="14">
        <f t="shared" si="39"/>
        <v>22.162881355932086</v>
      </c>
    </row>
    <row r="169" spans="1:11" ht="15.75" x14ac:dyDescent="0.25">
      <c r="A169" s="2" t="s">
        <v>162</v>
      </c>
      <c r="B169" s="7" t="s">
        <v>213</v>
      </c>
      <c r="C169" s="6">
        <v>983.25</v>
      </c>
      <c r="D169" s="15">
        <f t="shared" si="32"/>
        <v>1179.9000000000001</v>
      </c>
      <c r="E169" s="11">
        <f t="shared" si="33"/>
        <v>1160.2349999999999</v>
      </c>
      <c r="F169" s="12">
        <f t="shared" si="34"/>
        <v>19.665000000000191</v>
      </c>
      <c r="G169" s="13">
        <f t="shared" si="35"/>
        <v>999.91525423728808</v>
      </c>
      <c r="H169" s="14">
        <f t="shared" si="36"/>
        <v>16.665254237288082</v>
      </c>
      <c r="I169" s="11">
        <f t="shared" si="37"/>
        <v>196.65000000000009</v>
      </c>
      <c r="J169" s="14">
        <f t="shared" si="38"/>
        <v>179.98474576271201</v>
      </c>
      <c r="K169" s="14">
        <f t="shared" si="39"/>
        <v>16.665254237288082</v>
      </c>
    </row>
    <row r="170" spans="1:11" ht="15.75" x14ac:dyDescent="0.25">
      <c r="A170" s="2" t="s">
        <v>163</v>
      </c>
      <c r="B170" s="7" t="s">
        <v>214</v>
      </c>
      <c r="C170" s="6">
        <v>981.58</v>
      </c>
      <c r="D170" s="15">
        <f t="shared" si="32"/>
        <v>1177.9000000000001</v>
      </c>
      <c r="E170" s="11">
        <f t="shared" si="33"/>
        <v>1158.2644</v>
      </c>
      <c r="F170" s="12">
        <f t="shared" si="34"/>
        <v>19.635600000000068</v>
      </c>
      <c r="G170" s="13">
        <f t="shared" si="35"/>
        <v>998.22033898305096</v>
      </c>
      <c r="H170" s="14">
        <f t="shared" si="36"/>
        <v>16.640338983050924</v>
      </c>
      <c r="I170" s="11">
        <f t="shared" si="37"/>
        <v>196.32000000000005</v>
      </c>
      <c r="J170" s="14">
        <f t="shared" si="38"/>
        <v>179.67966101694913</v>
      </c>
      <c r="K170" s="14">
        <f t="shared" si="39"/>
        <v>16.640338983050924</v>
      </c>
    </row>
    <row r="171" spans="1:11" ht="15.75" x14ac:dyDescent="0.25">
      <c r="A171" s="2" t="s">
        <v>164</v>
      </c>
      <c r="B171" s="7" t="s">
        <v>240</v>
      </c>
      <c r="C171" s="6">
        <v>703.19</v>
      </c>
      <c r="D171" s="15">
        <f t="shared" si="32"/>
        <v>843.83</v>
      </c>
      <c r="E171" s="11">
        <f t="shared" si="33"/>
        <v>829.76420000000007</v>
      </c>
      <c r="F171" s="12">
        <f t="shared" si="34"/>
        <v>14.065799999999967</v>
      </c>
      <c r="G171" s="13">
        <f t="shared" si="35"/>
        <v>715.11016949152554</v>
      </c>
      <c r="H171" s="14">
        <f t="shared" si="36"/>
        <v>11.920169491525485</v>
      </c>
      <c r="I171" s="11">
        <f t="shared" si="37"/>
        <v>140.63999999999999</v>
      </c>
      <c r="J171" s="14">
        <f t="shared" si="38"/>
        <v>128.7198305084745</v>
      </c>
      <c r="K171" s="14">
        <f t="shared" si="39"/>
        <v>11.920169491525485</v>
      </c>
    </row>
    <row r="172" spans="1:11" ht="31.5" x14ac:dyDescent="0.25">
      <c r="A172" s="2" t="s">
        <v>165</v>
      </c>
      <c r="B172" s="7" t="s">
        <v>289</v>
      </c>
      <c r="C172" s="6">
        <v>1444.97</v>
      </c>
      <c r="D172" s="15">
        <f t="shared" si="32"/>
        <v>1733.96</v>
      </c>
      <c r="E172" s="11">
        <f t="shared" si="33"/>
        <v>1705.0645999999999</v>
      </c>
      <c r="F172" s="12">
        <f t="shared" si="34"/>
        <v>28.895400000000109</v>
      </c>
      <c r="G172" s="13">
        <f t="shared" si="35"/>
        <v>1469.4576271186443</v>
      </c>
      <c r="H172" s="14">
        <f t="shared" si="36"/>
        <v>24.487627118644241</v>
      </c>
      <c r="I172" s="11">
        <f t="shared" si="37"/>
        <v>288.99</v>
      </c>
      <c r="J172" s="14">
        <f t="shared" si="38"/>
        <v>264.50237288135577</v>
      </c>
      <c r="K172" s="14">
        <f t="shared" si="39"/>
        <v>24.487627118644241</v>
      </c>
    </row>
    <row r="173" spans="1:11" ht="15.75" x14ac:dyDescent="0.25">
      <c r="A173" s="2" t="s">
        <v>166</v>
      </c>
      <c r="B173" s="7" t="s">
        <v>245</v>
      </c>
      <c r="C173" s="6">
        <v>718.37</v>
      </c>
      <c r="D173" s="15">
        <f t="shared" si="32"/>
        <v>862.04</v>
      </c>
      <c r="E173" s="11">
        <f t="shared" si="33"/>
        <v>847.67660000000001</v>
      </c>
      <c r="F173" s="12">
        <f t="shared" si="34"/>
        <v>14.363399999999956</v>
      </c>
      <c r="G173" s="13">
        <f t="shared" si="35"/>
        <v>730.54237288135596</v>
      </c>
      <c r="H173" s="14">
        <f t="shared" si="36"/>
        <v>12.172372881355955</v>
      </c>
      <c r="I173" s="11">
        <f t="shared" si="37"/>
        <v>143.66999999999996</v>
      </c>
      <c r="J173" s="14">
        <f t="shared" si="38"/>
        <v>131.497627118644</v>
      </c>
      <c r="K173" s="14">
        <f t="shared" si="39"/>
        <v>12.172372881355955</v>
      </c>
    </row>
    <row r="174" spans="1:11" ht="15.75" x14ac:dyDescent="0.25">
      <c r="A174" s="2" t="s">
        <v>167</v>
      </c>
      <c r="B174" s="7" t="s">
        <v>249</v>
      </c>
      <c r="C174" s="6">
        <v>200.14</v>
      </c>
      <c r="D174" s="15">
        <f t="shared" si="32"/>
        <v>240.17</v>
      </c>
      <c r="E174" s="11">
        <f t="shared" si="33"/>
        <v>236.16519999999997</v>
      </c>
      <c r="F174" s="12">
        <f t="shared" si="34"/>
        <v>4.0048000000000172</v>
      </c>
      <c r="G174" s="13">
        <f t="shared" si="35"/>
        <v>203.53389830508473</v>
      </c>
      <c r="H174" s="14">
        <f t="shared" si="36"/>
        <v>3.3938983050847469</v>
      </c>
      <c r="I174" s="11">
        <f t="shared" si="37"/>
        <v>40.03</v>
      </c>
      <c r="J174" s="14">
        <f t="shared" si="38"/>
        <v>36.636101694915254</v>
      </c>
      <c r="K174" s="14">
        <f t="shared" si="39"/>
        <v>3.3938983050847469</v>
      </c>
    </row>
    <row r="175" spans="1:11" ht="15.75" x14ac:dyDescent="0.25">
      <c r="A175" s="2" t="s">
        <v>168</v>
      </c>
      <c r="B175" s="7" t="s">
        <v>250</v>
      </c>
      <c r="C175" s="6">
        <v>398.92</v>
      </c>
      <c r="D175" s="15">
        <f t="shared" si="32"/>
        <v>478.7</v>
      </c>
      <c r="E175" s="11">
        <f t="shared" si="33"/>
        <v>470.72559999999999</v>
      </c>
      <c r="F175" s="12">
        <f t="shared" si="34"/>
        <v>7.9744000000000028</v>
      </c>
      <c r="G175" s="13">
        <f t="shared" si="35"/>
        <v>405.67796610169495</v>
      </c>
      <c r="H175" s="14">
        <f t="shared" si="36"/>
        <v>6.7579661016949331</v>
      </c>
      <c r="I175" s="11">
        <f t="shared" si="37"/>
        <v>79.779999999999973</v>
      </c>
      <c r="J175" s="14">
        <f t="shared" si="38"/>
        <v>73.02203389830504</v>
      </c>
      <c r="K175" s="14">
        <f t="shared" si="39"/>
        <v>6.7579661016949331</v>
      </c>
    </row>
    <row r="176" spans="1:11" ht="15.75" x14ac:dyDescent="0.25">
      <c r="A176" s="2" t="s">
        <v>169</v>
      </c>
      <c r="B176" s="7" t="s">
        <v>251</v>
      </c>
      <c r="C176" s="6">
        <v>293.20999999999998</v>
      </c>
      <c r="D176" s="15">
        <f t="shared" si="32"/>
        <v>351.85</v>
      </c>
      <c r="E176" s="11">
        <f t="shared" si="33"/>
        <v>345.98779999999994</v>
      </c>
      <c r="F176" s="12">
        <f t="shared" si="34"/>
        <v>5.8622000000000867</v>
      </c>
      <c r="G176" s="13">
        <f t="shared" si="35"/>
        <v>298.17796610169489</v>
      </c>
      <c r="H176" s="14">
        <f t="shared" si="36"/>
        <v>4.9679661016949126</v>
      </c>
      <c r="I176" s="11">
        <f t="shared" si="37"/>
        <v>58.640000000000043</v>
      </c>
      <c r="J176" s="14">
        <f t="shared" si="38"/>
        <v>53.672033898305131</v>
      </c>
      <c r="K176" s="14">
        <f t="shared" si="39"/>
        <v>4.9679661016949126</v>
      </c>
    </row>
    <row r="177" spans="1:11" ht="15.75" x14ac:dyDescent="0.25">
      <c r="A177" s="2" t="s">
        <v>170</v>
      </c>
      <c r="B177" s="7" t="s">
        <v>299</v>
      </c>
      <c r="C177" s="6">
        <v>382.05</v>
      </c>
      <c r="D177" s="15">
        <f t="shared" si="32"/>
        <v>458.46</v>
      </c>
      <c r="E177" s="11">
        <f t="shared" si="33"/>
        <v>450.81900000000002</v>
      </c>
      <c r="F177" s="12">
        <f t="shared" si="34"/>
        <v>7.6409999999999627</v>
      </c>
      <c r="G177" s="13">
        <f t="shared" si="35"/>
        <v>388.52542372881356</v>
      </c>
      <c r="H177" s="14">
        <f t="shared" si="36"/>
        <v>6.4754237288135528</v>
      </c>
      <c r="I177" s="11">
        <f t="shared" si="37"/>
        <v>76.409999999999968</v>
      </c>
      <c r="J177" s="14">
        <f t="shared" si="38"/>
        <v>69.934576271186415</v>
      </c>
      <c r="K177" s="14">
        <f t="shared" si="39"/>
        <v>6.4754237288135528</v>
      </c>
    </row>
    <row r="178" spans="1:11" ht="15.75" x14ac:dyDescent="0.25">
      <c r="A178" s="2" t="s">
        <v>171</v>
      </c>
      <c r="B178" s="7" t="s">
        <v>275</v>
      </c>
      <c r="C178" s="6">
        <v>380.17</v>
      </c>
      <c r="D178" s="15">
        <f t="shared" si="32"/>
        <v>456.2</v>
      </c>
      <c r="E178" s="11">
        <f t="shared" si="33"/>
        <v>448.60059999999999</v>
      </c>
      <c r="F178" s="12">
        <f t="shared" si="34"/>
        <v>7.5994000000000028</v>
      </c>
      <c r="G178" s="13">
        <f t="shared" si="35"/>
        <v>386.61016949152543</v>
      </c>
      <c r="H178" s="14">
        <f t="shared" si="36"/>
        <v>6.4401694915254097</v>
      </c>
      <c r="I178" s="11">
        <f t="shared" si="37"/>
        <v>76.029999999999973</v>
      </c>
      <c r="J178" s="14">
        <f t="shared" si="38"/>
        <v>69.589830508474563</v>
      </c>
      <c r="K178" s="14">
        <f t="shared" si="39"/>
        <v>6.4401694915254097</v>
      </c>
    </row>
    <row r="179" spans="1:11" ht="15.75" x14ac:dyDescent="0.25">
      <c r="A179" s="2" t="s">
        <v>172</v>
      </c>
      <c r="B179" s="7" t="s">
        <v>287</v>
      </c>
      <c r="C179" s="6">
        <v>841.34</v>
      </c>
      <c r="D179" s="15">
        <f t="shared" si="32"/>
        <v>1009.61</v>
      </c>
      <c r="E179" s="11">
        <f t="shared" si="33"/>
        <v>992.78120000000001</v>
      </c>
      <c r="F179" s="12">
        <f t="shared" si="34"/>
        <v>16.828800000000001</v>
      </c>
      <c r="G179" s="13">
        <f t="shared" si="35"/>
        <v>855.60169491525426</v>
      </c>
      <c r="H179" s="14">
        <f t="shared" si="36"/>
        <v>14.261694915254225</v>
      </c>
      <c r="I179" s="11">
        <f t="shared" si="37"/>
        <v>168.26999999999998</v>
      </c>
      <c r="J179" s="14">
        <f t="shared" si="38"/>
        <v>154.00830508474576</v>
      </c>
      <c r="K179" s="14">
        <f t="shared" si="39"/>
        <v>14.261694915254225</v>
      </c>
    </row>
    <row r="180" spans="1:11" ht="15.75" x14ac:dyDescent="0.25">
      <c r="A180" s="2" t="s">
        <v>173</v>
      </c>
      <c r="B180" s="7" t="s">
        <v>288</v>
      </c>
      <c r="C180" s="6">
        <v>833</v>
      </c>
      <c r="D180" s="15">
        <f t="shared" si="32"/>
        <v>999.6</v>
      </c>
      <c r="E180" s="11">
        <f t="shared" si="33"/>
        <v>982.93999999999994</v>
      </c>
      <c r="F180" s="12">
        <f t="shared" si="34"/>
        <v>16.660000000000082</v>
      </c>
      <c r="G180" s="13">
        <f t="shared" si="35"/>
        <v>847.11864406779659</v>
      </c>
      <c r="H180" s="14">
        <f t="shared" si="36"/>
        <v>14.118644067796595</v>
      </c>
      <c r="I180" s="11">
        <f t="shared" si="37"/>
        <v>166.60000000000002</v>
      </c>
      <c r="J180" s="14">
        <f t="shared" si="38"/>
        <v>152.48135593220343</v>
      </c>
      <c r="K180" s="14">
        <f t="shared" si="39"/>
        <v>14.118644067796595</v>
      </c>
    </row>
    <row r="181" spans="1:11" ht="15.75" x14ac:dyDescent="0.25">
      <c r="A181" s="2" t="s">
        <v>174</v>
      </c>
      <c r="B181" s="7" t="s">
        <v>269</v>
      </c>
      <c r="C181" s="6">
        <v>240.58</v>
      </c>
      <c r="D181" s="15">
        <f t="shared" si="32"/>
        <v>288.7</v>
      </c>
      <c r="E181" s="11">
        <f t="shared" si="33"/>
        <v>283.88440000000003</v>
      </c>
      <c r="F181" s="12">
        <f t="shared" si="34"/>
        <v>4.8155999999999608</v>
      </c>
      <c r="G181" s="13">
        <f t="shared" si="35"/>
        <v>244.66101694915255</v>
      </c>
      <c r="H181" s="14">
        <f t="shared" si="36"/>
        <v>4.0810169491525414</v>
      </c>
      <c r="I181" s="11">
        <f t="shared" si="37"/>
        <v>48.119999999999976</v>
      </c>
      <c r="J181" s="14">
        <f t="shared" si="38"/>
        <v>44.038983050847435</v>
      </c>
      <c r="K181" s="14">
        <f t="shared" si="39"/>
        <v>4.0810169491525414</v>
      </c>
    </row>
    <row r="182" spans="1:11" ht="15.75" x14ac:dyDescent="0.25">
      <c r="A182" s="2" t="s">
        <v>175</v>
      </c>
      <c r="B182" s="7" t="s">
        <v>268</v>
      </c>
      <c r="C182" s="6">
        <v>568.09</v>
      </c>
      <c r="D182" s="15">
        <f t="shared" si="32"/>
        <v>681.71</v>
      </c>
      <c r="E182" s="11">
        <f t="shared" si="33"/>
        <v>670.34619999999995</v>
      </c>
      <c r="F182" s="12">
        <f t="shared" si="34"/>
        <v>11.363800000000083</v>
      </c>
      <c r="G182" s="13">
        <f t="shared" si="35"/>
        <v>577.72033898305085</v>
      </c>
      <c r="H182" s="14">
        <f t="shared" si="36"/>
        <v>9.6303389830508195</v>
      </c>
      <c r="I182" s="11">
        <f t="shared" si="37"/>
        <v>113.62</v>
      </c>
      <c r="J182" s="14">
        <f t="shared" si="38"/>
        <v>103.98966101694919</v>
      </c>
      <c r="K182" s="14">
        <f t="shared" si="39"/>
        <v>9.6303389830508195</v>
      </c>
    </row>
    <row r="183" spans="1:11" ht="15.75" x14ac:dyDescent="0.25">
      <c r="A183" s="2" t="s">
        <v>176</v>
      </c>
      <c r="B183" s="7" t="s">
        <v>298</v>
      </c>
      <c r="C183" s="6">
        <v>176.89</v>
      </c>
      <c r="D183" s="15">
        <f t="shared" si="32"/>
        <v>212.27</v>
      </c>
      <c r="E183" s="11">
        <f t="shared" si="33"/>
        <v>208.73019999999997</v>
      </c>
      <c r="F183" s="12">
        <f t="shared" si="34"/>
        <v>3.5398000000000422</v>
      </c>
      <c r="G183" s="13">
        <f t="shared" si="35"/>
        <v>179.88983050847457</v>
      </c>
      <c r="H183" s="14">
        <f t="shared" si="36"/>
        <v>2.999830508474588</v>
      </c>
      <c r="I183" s="11">
        <f t="shared" si="37"/>
        <v>35.380000000000024</v>
      </c>
      <c r="J183" s="14">
        <f t="shared" si="38"/>
        <v>32.380169491525436</v>
      </c>
      <c r="K183" s="14">
        <f t="shared" si="39"/>
        <v>2.999830508474588</v>
      </c>
    </row>
    <row r="184" spans="1:11" ht="15.75" x14ac:dyDescent="0.25">
      <c r="A184" s="2" t="s">
        <v>177</v>
      </c>
      <c r="B184" s="7" t="s">
        <v>290</v>
      </c>
      <c r="C184" s="6">
        <v>2230.21</v>
      </c>
      <c r="D184" s="15">
        <f t="shared" si="32"/>
        <v>2676.25</v>
      </c>
      <c r="E184" s="11">
        <f t="shared" si="33"/>
        <v>2631.6477999999997</v>
      </c>
      <c r="F184" s="12">
        <f t="shared" si="34"/>
        <v>44.602200000000266</v>
      </c>
      <c r="G184" s="13">
        <f t="shared" si="35"/>
        <v>2268.0084745762715</v>
      </c>
      <c r="H184" s="14">
        <f t="shared" si="36"/>
        <v>37.798474576271474</v>
      </c>
      <c r="I184" s="11">
        <f t="shared" si="37"/>
        <v>446.03999999999996</v>
      </c>
      <c r="J184" s="14">
        <f t="shared" si="38"/>
        <v>408.24152542372849</v>
      </c>
      <c r="K184" s="14">
        <f t="shared" si="39"/>
        <v>37.798474576271474</v>
      </c>
    </row>
    <row r="185" spans="1:11" ht="15.75" x14ac:dyDescent="0.25">
      <c r="A185" s="2" t="s">
        <v>178</v>
      </c>
      <c r="B185" s="7" t="s">
        <v>253</v>
      </c>
      <c r="C185" s="6">
        <v>5890.94</v>
      </c>
      <c r="D185" s="15">
        <f t="shared" si="32"/>
        <v>7069.13</v>
      </c>
      <c r="E185" s="11">
        <f t="shared" si="33"/>
        <v>6951.3091999999988</v>
      </c>
      <c r="F185" s="12">
        <f t="shared" si="34"/>
        <v>117.82080000000133</v>
      </c>
      <c r="G185" s="13">
        <f t="shared" si="35"/>
        <v>5990.7881355932204</v>
      </c>
      <c r="H185" s="14">
        <f t="shared" si="36"/>
        <v>99.848135593220832</v>
      </c>
      <c r="I185" s="11">
        <f t="shared" si="37"/>
        <v>1178.1900000000005</v>
      </c>
      <c r="J185" s="14">
        <f t="shared" si="38"/>
        <v>1078.3418644067797</v>
      </c>
      <c r="K185" s="14">
        <f t="shared" si="39"/>
        <v>99.848135593220832</v>
      </c>
    </row>
    <row r="186" spans="1:11" ht="15.75" x14ac:dyDescent="0.25">
      <c r="A186" s="2" t="s">
        <v>179</v>
      </c>
      <c r="B186" s="7" t="s">
        <v>252</v>
      </c>
      <c r="C186" s="6">
        <v>7123.32</v>
      </c>
      <c r="D186" s="15">
        <f t="shared" si="32"/>
        <v>8547.98</v>
      </c>
      <c r="E186" s="11">
        <f t="shared" si="33"/>
        <v>8405.5175999999992</v>
      </c>
      <c r="F186" s="12">
        <f t="shared" si="34"/>
        <v>142.46240000000034</v>
      </c>
      <c r="G186" s="13">
        <f t="shared" si="35"/>
        <v>7244.0508474576263</v>
      </c>
      <c r="H186" s="14">
        <f t="shared" si="36"/>
        <v>120.73084745762662</v>
      </c>
      <c r="I186" s="11">
        <f t="shared" si="37"/>
        <v>1424.6599999999999</v>
      </c>
      <c r="J186" s="14">
        <f t="shared" si="38"/>
        <v>1303.9291525423732</v>
      </c>
      <c r="K186" s="14">
        <f t="shared" si="39"/>
        <v>120.73084745762662</v>
      </c>
    </row>
    <row r="187" spans="1:11" ht="31.5" x14ac:dyDescent="0.25">
      <c r="A187" s="2" t="s">
        <v>180</v>
      </c>
      <c r="B187" s="7" t="s">
        <v>297</v>
      </c>
      <c r="C187" s="6">
        <v>188.18</v>
      </c>
      <c r="D187" s="15">
        <f t="shared" si="32"/>
        <v>225.82</v>
      </c>
      <c r="E187" s="11">
        <f t="shared" si="33"/>
        <v>222.05240000000001</v>
      </c>
      <c r="F187" s="12">
        <f t="shared" si="34"/>
        <v>3.7675999999999874</v>
      </c>
      <c r="G187" s="13">
        <f t="shared" si="35"/>
        <v>191.37288135593221</v>
      </c>
      <c r="H187" s="14">
        <f t="shared" si="36"/>
        <v>3.1928813559322009</v>
      </c>
      <c r="I187" s="11">
        <f t="shared" si="37"/>
        <v>37.639999999999986</v>
      </c>
      <c r="J187" s="14">
        <f t="shared" si="38"/>
        <v>34.447118644067785</v>
      </c>
      <c r="K187" s="14">
        <f t="shared" si="39"/>
        <v>3.1928813559322009</v>
      </c>
    </row>
    <row r="188" spans="1:11" ht="15.75" x14ac:dyDescent="0.25">
      <c r="A188" s="2" t="s">
        <v>181</v>
      </c>
      <c r="B188" s="7" t="s">
        <v>261</v>
      </c>
      <c r="C188" s="6">
        <v>552.21</v>
      </c>
      <c r="D188" s="15">
        <f t="shared" si="32"/>
        <v>662.65</v>
      </c>
      <c r="E188" s="11">
        <f t="shared" si="33"/>
        <v>651.6078</v>
      </c>
      <c r="F188" s="12">
        <f t="shared" si="34"/>
        <v>11.04219999999998</v>
      </c>
      <c r="G188" s="13">
        <f t="shared" si="35"/>
        <v>561.56779661016947</v>
      </c>
      <c r="H188" s="14">
        <f t="shared" si="36"/>
        <v>9.3577966101694301</v>
      </c>
      <c r="I188" s="11">
        <f t="shared" si="37"/>
        <v>110.43999999999994</v>
      </c>
      <c r="J188" s="14">
        <f t="shared" si="38"/>
        <v>101.08220338983051</v>
      </c>
      <c r="K188" s="14">
        <f t="shared" si="39"/>
        <v>9.3577966101694301</v>
      </c>
    </row>
    <row r="189" spans="1:11" ht="15.75" x14ac:dyDescent="0.25">
      <c r="A189" s="2" t="s">
        <v>182</v>
      </c>
      <c r="B189" s="7" t="s">
        <v>260</v>
      </c>
      <c r="C189" s="6">
        <v>664.3</v>
      </c>
      <c r="D189" s="15">
        <f t="shared" si="32"/>
        <v>797.16</v>
      </c>
      <c r="E189" s="11">
        <f t="shared" si="33"/>
        <v>783.87399999999991</v>
      </c>
      <c r="F189" s="12">
        <f t="shared" si="34"/>
        <v>13.286000000000058</v>
      </c>
      <c r="G189" s="13">
        <f t="shared" si="35"/>
        <v>675.5593220338983</v>
      </c>
      <c r="H189" s="14">
        <f t="shared" si="36"/>
        <v>11.259322033898343</v>
      </c>
      <c r="I189" s="11">
        <f t="shared" si="37"/>
        <v>132.86000000000001</v>
      </c>
      <c r="J189" s="14">
        <f t="shared" si="38"/>
        <v>121.60067796610167</v>
      </c>
      <c r="K189" s="14">
        <f t="shared" si="39"/>
        <v>11.259322033898343</v>
      </c>
    </row>
    <row r="190" spans="1:11" ht="15.75" x14ac:dyDescent="0.25">
      <c r="A190" s="2" t="s">
        <v>183</v>
      </c>
      <c r="B190" s="7" t="s">
        <v>264</v>
      </c>
      <c r="C190" s="6">
        <v>990.47</v>
      </c>
      <c r="D190" s="15">
        <f t="shared" si="32"/>
        <v>1188.56</v>
      </c>
      <c r="E190" s="11">
        <f t="shared" si="33"/>
        <v>1168.7546</v>
      </c>
      <c r="F190" s="12">
        <f t="shared" si="34"/>
        <v>19.805399999999963</v>
      </c>
      <c r="G190" s="13">
        <f t="shared" si="35"/>
        <v>1007.2542372881356</v>
      </c>
      <c r="H190" s="14">
        <f t="shared" si="36"/>
        <v>16.784237288135614</v>
      </c>
      <c r="I190" s="11">
        <f t="shared" si="37"/>
        <v>198.08999999999992</v>
      </c>
      <c r="J190" s="14">
        <f t="shared" si="38"/>
        <v>181.3057627118643</v>
      </c>
      <c r="K190" s="14">
        <f t="shared" si="39"/>
        <v>16.784237288135614</v>
      </c>
    </row>
    <row r="191" spans="1:11" ht="15.75" x14ac:dyDescent="0.25">
      <c r="A191" s="2" t="s">
        <v>184</v>
      </c>
      <c r="B191" s="7" t="s">
        <v>259</v>
      </c>
      <c r="C191" s="6">
        <v>637.71</v>
      </c>
      <c r="D191" s="15">
        <f t="shared" si="32"/>
        <v>765.25</v>
      </c>
      <c r="E191" s="11">
        <f t="shared" si="33"/>
        <v>752.49779999999998</v>
      </c>
      <c r="F191" s="12">
        <f t="shared" si="34"/>
        <v>12.752200000000016</v>
      </c>
      <c r="G191" s="13">
        <f t="shared" si="35"/>
        <v>648.51694915254234</v>
      </c>
      <c r="H191" s="14">
        <f t="shared" si="36"/>
        <v>10.806949152542302</v>
      </c>
      <c r="I191" s="11">
        <f t="shared" si="37"/>
        <v>127.53999999999996</v>
      </c>
      <c r="J191" s="14">
        <f t="shared" si="38"/>
        <v>116.73305084745766</v>
      </c>
      <c r="K191" s="14">
        <f t="shared" si="39"/>
        <v>10.806949152542302</v>
      </c>
    </row>
    <row r="192" spans="1:11" ht="15.75" x14ac:dyDescent="0.25">
      <c r="A192" s="2" t="s">
        <v>185</v>
      </c>
      <c r="B192" s="7" t="s">
        <v>255</v>
      </c>
      <c r="C192" s="6">
        <v>441.45</v>
      </c>
      <c r="D192" s="15">
        <f t="shared" si="32"/>
        <v>529.74</v>
      </c>
      <c r="E192" s="11">
        <f t="shared" si="33"/>
        <v>520.91099999999994</v>
      </c>
      <c r="F192" s="12">
        <f t="shared" si="34"/>
        <v>8.8290000000000646</v>
      </c>
      <c r="G192" s="13">
        <f t="shared" si="35"/>
        <v>448.93220338983053</v>
      </c>
      <c r="H192" s="14">
        <f t="shared" si="36"/>
        <v>7.4822033898305449</v>
      </c>
      <c r="I192" s="11">
        <f t="shared" si="37"/>
        <v>88.29000000000002</v>
      </c>
      <c r="J192" s="14">
        <f t="shared" si="38"/>
        <v>80.807796610169476</v>
      </c>
      <c r="K192" s="14">
        <f t="shared" si="39"/>
        <v>7.4822033898305449</v>
      </c>
    </row>
    <row r="193" spans="1:11" ht="15.75" x14ac:dyDescent="0.25">
      <c r="A193" s="2" t="s">
        <v>186</v>
      </c>
      <c r="B193" s="7" t="s">
        <v>296</v>
      </c>
      <c r="C193" s="6">
        <v>951.23</v>
      </c>
      <c r="D193" s="15">
        <f t="shared" si="32"/>
        <v>1141.48</v>
      </c>
      <c r="E193" s="11">
        <f t="shared" si="33"/>
        <v>1122.4513999999999</v>
      </c>
      <c r="F193" s="12">
        <f t="shared" si="34"/>
        <v>19.028600000000097</v>
      </c>
      <c r="G193" s="13">
        <f t="shared" si="35"/>
        <v>967.3559322033899</v>
      </c>
      <c r="H193" s="14">
        <f t="shared" si="36"/>
        <v>16.12593220338988</v>
      </c>
      <c r="I193" s="11">
        <f t="shared" si="37"/>
        <v>190.25</v>
      </c>
      <c r="J193" s="14">
        <f t="shared" si="38"/>
        <v>174.12406779661012</v>
      </c>
      <c r="K193" s="14">
        <f t="shared" si="39"/>
        <v>16.12593220338988</v>
      </c>
    </row>
    <row r="194" spans="1:11" ht="24.75" customHeight="1" x14ac:dyDescent="0.25">
      <c r="A194" s="4" t="s">
        <v>187</v>
      </c>
      <c r="B194" s="20" t="s">
        <v>9</v>
      </c>
      <c r="C194" s="21"/>
      <c r="D194" s="22"/>
      <c r="G194" s="13">
        <f t="shared" si="35"/>
        <v>0</v>
      </c>
      <c r="H194" s="14">
        <f t="shared" si="36"/>
        <v>0</v>
      </c>
      <c r="I194" s="11">
        <f t="shared" si="37"/>
        <v>0</v>
      </c>
      <c r="J194" s="14">
        <f t="shared" si="38"/>
        <v>0</v>
      </c>
      <c r="K194" s="14">
        <f t="shared" si="39"/>
        <v>0</v>
      </c>
    </row>
    <row r="195" spans="1:11" ht="15.75" x14ac:dyDescent="0.25">
      <c r="A195" s="2" t="s">
        <v>188</v>
      </c>
      <c r="B195" s="7" t="s">
        <v>235</v>
      </c>
      <c r="C195" s="6">
        <v>704.6</v>
      </c>
      <c r="D195" s="15">
        <f t="shared" ref="D195:D210" si="40">ROUND(C195*1.2,2)</f>
        <v>845.52</v>
      </c>
      <c r="E195" s="11">
        <f t="shared" ref="E195:E210" si="41">C195*1.18</f>
        <v>831.428</v>
      </c>
      <c r="F195" s="12">
        <f t="shared" ref="F195:F210" si="42">D195-E195</f>
        <v>14.091999999999985</v>
      </c>
      <c r="G195" s="13">
        <f t="shared" si="35"/>
        <v>716.54237288135596</v>
      </c>
      <c r="H195" s="14">
        <f t="shared" si="36"/>
        <v>11.942372881355936</v>
      </c>
      <c r="I195" s="11">
        <f t="shared" si="37"/>
        <v>140.91999999999996</v>
      </c>
      <c r="J195" s="14">
        <f t="shared" si="38"/>
        <v>128.97762711864402</v>
      </c>
      <c r="K195" s="14">
        <f t="shared" si="39"/>
        <v>11.942372881355936</v>
      </c>
    </row>
    <row r="196" spans="1:11" ht="15.75" x14ac:dyDescent="0.25">
      <c r="A196" s="2" t="s">
        <v>189</v>
      </c>
      <c r="B196" s="7" t="s">
        <v>234</v>
      </c>
      <c r="C196" s="6">
        <v>704.6</v>
      </c>
      <c r="D196" s="15">
        <f t="shared" si="40"/>
        <v>845.52</v>
      </c>
      <c r="E196" s="11">
        <f t="shared" si="41"/>
        <v>831.428</v>
      </c>
      <c r="F196" s="12">
        <f t="shared" si="42"/>
        <v>14.091999999999985</v>
      </c>
      <c r="G196" s="13">
        <f t="shared" si="35"/>
        <v>716.54237288135596</v>
      </c>
      <c r="H196" s="14">
        <f t="shared" si="36"/>
        <v>11.942372881355936</v>
      </c>
      <c r="I196" s="11">
        <f t="shared" si="37"/>
        <v>140.91999999999996</v>
      </c>
      <c r="J196" s="14">
        <f t="shared" si="38"/>
        <v>128.97762711864402</v>
      </c>
      <c r="K196" s="14">
        <f t="shared" si="39"/>
        <v>11.942372881355936</v>
      </c>
    </row>
    <row r="197" spans="1:11" ht="15.75" x14ac:dyDescent="0.25">
      <c r="A197" s="2" t="s">
        <v>190</v>
      </c>
      <c r="B197" s="7" t="s">
        <v>227</v>
      </c>
      <c r="C197" s="6">
        <v>4578.05</v>
      </c>
      <c r="D197" s="15">
        <f t="shared" si="40"/>
        <v>5493.66</v>
      </c>
      <c r="E197" s="11">
        <f t="shared" si="41"/>
        <v>5402.0990000000002</v>
      </c>
      <c r="F197" s="12">
        <f t="shared" si="42"/>
        <v>91.560999999999694</v>
      </c>
      <c r="G197" s="13">
        <f t="shared" si="35"/>
        <v>4655.6440677966102</v>
      </c>
      <c r="H197" s="14">
        <f t="shared" si="36"/>
        <v>77.594067796610034</v>
      </c>
      <c r="I197" s="11">
        <f t="shared" si="37"/>
        <v>915.60999999999967</v>
      </c>
      <c r="J197" s="14">
        <f t="shared" si="38"/>
        <v>838.01593220338964</v>
      </c>
      <c r="K197" s="14">
        <f t="shared" si="39"/>
        <v>77.594067796610034</v>
      </c>
    </row>
    <row r="198" spans="1:11" ht="15.75" x14ac:dyDescent="0.25">
      <c r="A198" s="2" t="s">
        <v>191</v>
      </c>
      <c r="B198" s="7" t="s">
        <v>237</v>
      </c>
      <c r="C198" s="6">
        <v>271.76</v>
      </c>
      <c r="D198" s="15">
        <f t="shared" si="40"/>
        <v>326.11</v>
      </c>
      <c r="E198" s="11">
        <f t="shared" si="41"/>
        <v>320.67679999999996</v>
      </c>
      <c r="F198" s="12">
        <f t="shared" si="42"/>
        <v>5.4332000000000562</v>
      </c>
      <c r="G198" s="13">
        <f t="shared" si="35"/>
        <v>276.36440677966101</v>
      </c>
      <c r="H198" s="14">
        <f t="shared" si="36"/>
        <v>4.6044067796610193</v>
      </c>
      <c r="I198" s="11">
        <f t="shared" si="37"/>
        <v>54.350000000000023</v>
      </c>
      <c r="J198" s="14">
        <f t="shared" si="38"/>
        <v>49.745593220339003</v>
      </c>
      <c r="K198" s="14">
        <f t="shared" si="39"/>
        <v>4.6044067796610193</v>
      </c>
    </row>
    <row r="199" spans="1:11" ht="15.75" x14ac:dyDescent="0.25">
      <c r="A199" s="2" t="s">
        <v>192</v>
      </c>
      <c r="B199" s="7" t="s">
        <v>236</v>
      </c>
      <c r="C199" s="6">
        <v>271.76</v>
      </c>
      <c r="D199" s="15">
        <f t="shared" si="40"/>
        <v>326.11</v>
      </c>
      <c r="E199" s="11">
        <f t="shared" si="41"/>
        <v>320.67679999999996</v>
      </c>
      <c r="F199" s="12">
        <f t="shared" si="42"/>
        <v>5.4332000000000562</v>
      </c>
      <c r="G199" s="13">
        <f t="shared" si="35"/>
        <v>276.36440677966101</v>
      </c>
      <c r="H199" s="14">
        <f t="shared" si="36"/>
        <v>4.6044067796610193</v>
      </c>
      <c r="I199" s="11">
        <f t="shared" si="37"/>
        <v>54.350000000000023</v>
      </c>
      <c r="J199" s="14">
        <f t="shared" si="38"/>
        <v>49.745593220339003</v>
      </c>
      <c r="K199" s="14">
        <f t="shared" si="39"/>
        <v>4.6044067796610193</v>
      </c>
    </row>
    <row r="200" spans="1:11" ht="31.5" x14ac:dyDescent="0.25">
      <c r="A200" s="2" t="s">
        <v>193</v>
      </c>
      <c r="B200" s="7" t="s">
        <v>308</v>
      </c>
      <c r="C200" s="6">
        <v>1207.5</v>
      </c>
      <c r="D200" s="15">
        <f t="shared" si="40"/>
        <v>1449</v>
      </c>
      <c r="E200" s="11">
        <f t="shared" si="41"/>
        <v>1424.85</v>
      </c>
      <c r="F200" s="12">
        <f t="shared" si="42"/>
        <v>24.150000000000091</v>
      </c>
      <c r="G200" s="13">
        <f t="shared" si="35"/>
        <v>1227.9661016949153</v>
      </c>
      <c r="H200" s="14">
        <f t="shared" si="36"/>
        <v>20.466101694915324</v>
      </c>
      <c r="I200" s="11">
        <f t="shared" si="37"/>
        <v>241.5</v>
      </c>
      <c r="J200" s="14">
        <f t="shared" si="38"/>
        <v>221.03389830508468</v>
      </c>
      <c r="K200" s="14">
        <f t="shared" si="39"/>
        <v>20.466101694915324</v>
      </c>
    </row>
    <row r="201" spans="1:11" ht="31.5" x14ac:dyDescent="0.25">
      <c r="A201" s="2" t="s">
        <v>194</v>
      </c>
      <c r="B201" s="7" t="s">
        <v>309</v>
      </c>
      <c r="C201" s="6">
        <v>845.25</v>
      </c>
      <c r="D201" s="15">
        <f t="shared" si="40"/>
        <v>1014.3</v>
      </c>
      <c r="E201" s="11">
        <f t="shared" si="41"/>
        <v>997.39499999999998</v>
      </c>
      <c r="F201" s="12">
        <f t="shared" si="42"/>
        <v>16.904999999999973</v>
      </c>
      <c r="G201" s="13">
        <f t="shared" si="35"/>
        <v>859.57627118644064</v>
      </c>
      <c r="H201" s="14">
        <f t="shared" si="36"/>
        <v>14.326271186440636</v>
      </c>
      <c r="I201" s="11">
        <f t="shared" si="37"/>
        <v>169.04999999999995</v>
      </c>
      <c r="J201" s="14">
        <f t="shared" si="38"/>
        <v>154.72372881355932</v>
      </c>
      <c r="K201" s="14">
        <f t="shared" si="39"/>
        <v>14.326271186440636</v>
      </c>
    </row>
    <row r="202" spans="1:11" ht="31.5" x14ac:dyDescent="0.25">
      <c r="A202" s="2" t="s">
        <v>195</v>
      </c>
      <c r="B202" s="7" t="s">
        <v>310</v>
      </c>
      <c r="C202" s="6">
        <v>603.75</v>
      </c>
      <c r="D202" s="15">
        <f t="shared" si="40"/>
        <v>724.5</v>
      </c>
      <c r="E202" s="11">
        <f t="shared" si="41"/>
        <v>712.42499999999995</v>
      </c>
      <c r="F202" s="12">
        <f t="shared" si="42"/>
        <v>12.075000000000045</v>
      </c>
      <c r="G202" s="13">
        <f t="shared" si="35"/>
        <v>613.98305084745766</v>
      </c>
      <c r="H202" s="14">
        <f t="shared" si="36"/>
        <v>10.233050847457662</v>
      </c>
      <c r="I202" s="11">
        <f t="shared" si="37"/>
        <v>120.75</v>
      </c>
      <c r="J202" s="14">
        <f t="shared" si="38"/>
        <v>110.51694915254234</v>
      </c>
      <c r="K202" s="14">
        <f t="shared" si="39"/>
        <v>10.233050847457662</v>
      </c>
    </row>
    <row r="203" spans="1:11" ht="15.75" x14ac:dyDescent="0.25">
      <c r="A203" s="2" t="s">
        <v>196</v>
      </c>
      <c r="B203" s="7" t="s">
        <v>228</v>
      </c>
      <c r="C203" s="6">
        <v>1044.5</v>
      </c>
      <c r="D203" s="15">
        <f t="shared" si="40"/>
        <v>1253.4000000000001</v>
      </c>
      <c r="E203" s="11">
        <f t="shared" si="41"/>
        <v>1232.51</v>
      </c>
      <c r="F203" s="12">
        <f t="shared" si="42"/>
        <v>20.8900000000001</v>
      </c>
      <c r="G203" s="13">
        <f t="shared" si="35"/>
        <v>1062.2033898305085</v>
      </c>
      <c r="H203" s="14">
        <f t="shared" si="36"/>
        <v>17.703389830508513</v>
      </c>
      <c r="I203" s="11">
        <f t="shared" si="37"/>
        <v>208.90000000000009</v>
      </c>
      <c r="J203" s="14">
        <f t="shared" si="38"/>
        <v>191.19661016949158</v>
      </c>
      <c r="K203" s="14">
        <f t="shared" si="39"/>
        <v>17.703389830508513</v>
      </c>
    </row>
    <row r="204" spans="1:11" ht="15.75" x14ac:dyDescent="0.25">
      <c r="A204" s="2" t="s">
        <v>197</v>
      </c>
      <c r="B204" s="7" t="s">
        <v>229</v>
      </c>
      <c r="C204" s="6">
        <v>704.6</v>
      </c>
      <c r="D204" s="15">
        <f t="shared" si="40"/>
        <v>845.52</v>
      </c>
      <c r="E204" s="11">
        <f t="shared" si="41"/>
        <v>831.428</v>
      </c>
      <c r="F204" s="12">
        <f t="shared" si="42"/>
        <v>14.091999999999985</v>
      </c>
      <c r="G204" s="13">
        <f t="shared" si="35"/>
        <v>716.54237288135596</v>
      </c>
      <c r="H204" s="14">
        <f t="shared" si="36"/>
        <v>11.942372881355936</v>
      </c>
      <c r="I204" s="11">
        <f t="shared" si="37"/>
        <v>140.91999999999996</v>
      </c>
      <c r="J204" s="14">
        <f t="shared" si="38"/>
        <v>128.97762711864402</v>
      </c>
      <c r="K204" s="14">
        <f t="shared" si="39"/>
        <v>11.942372881355936</v>
      </c>
    </row>
    <row r="205" spans="1:11" ht="15.75" x14ac:dyDescent="0.25">
      <c r="A205" s="2" t="s">
        <v>198</v>
      </c>
      <c r="B205" s="7" t="s">
        <v>230</v>
      </c>
      <c r="C205" s="6">
        <v>1044.5</v>
      </c>
      <c r="D205" s="15">
        <f t="shared" si="40"/>
        <v>1253.4000000000001</v>
      </c>
      <c r="E205" s="11">
        <f t="shared" si="41"/>
        <v>1232.51</v>
      </c>
      <c r="F205" s="12">
        <f t="shared" si="42"/>
        <v>20.8900000000001</v>
      </c>
      <c r="G205" s="13">
        <f t="shared" si="35"/>
        <v>1062.2033898305085</v>
      </c>
      <c r="H205" s="14">
        <f t="shared" si="36"/>
        <v>17.703389830508513</v>
      </c>
      <c r="I205" s="11">
        <f t="shared" si="37"/>
        <v>208.90000000000009</v>
      </c>
      <c r="J205" s="14">
        <f t="shared" si="38"/>
        <v>191.19661016949158</v>
      </c>
      <c r="K205" s="14">
        <f t="shared" si="39"/>
        <v>17.703389830508513</v>
      </c>
    </row>
    <row r="206" spans="1:11" ht="15.75" x14ac:dyDescent="0.25">
      <c r="A206" s="2" t="s">
        <v>199</v>
      </c>
      <c r="B206" s="7" t="s">
        <v>231</v>
      </c>
      <c r="C206" s="6">
        <v>704.6</v>
      </c>
      <c r="D206" s="15">
        <f t="shared" si="40"/>
        <v>845.52</v>
      </c>
      <c r="E206" s="11">
        <f t="shared" si="41"/>
        <v>831.428</v>
      </c>
      <c r="F206" s="12">
        <f t="shared" si="42"/>
        <v>14.091999999999985</v>
      </c>
      <c r="G206" s="13">
        <f t="shared" si="35"/>
        <v>716.54237288135596</v>
      </c>
      <c r="H206" s="14">
        <f t="shared" si="36"/>
        <v>11.942372881355936</v>
      </c>
      <c r="I206" s="11">
        <f t="shared" si="37"/>
        <v>140.91999999999996</v>
      </c>
      <c r="J206" s="14">
        <f t="shared" si="38"/>
        <v>128.97762711864402</v>
      </c>
      <c r="K206" s="14">
        <f t="shared" si="39"/>
        <v>11.942372881355936</v>
      </c>
    </row>
    <row r="207" spans="1:11" ht="15.75" x14ac:dyDescent="0.25">
      <c r="A207" s="2" t="s">
        <v>200</v>
      </c>
      <c r="B207" s="7" t="s">
        <v>232</v>
      </c>
      <c r="C207" s="6">
        <v>704.6</v>
      </c>
      <c r="D207" s="15">
        <f t="shared" si="40"/>
        <v>845.52</v>
      </c>
      <c r="E207" s="11">
        <f t="shared" si="41"/>
        <v>831.428</v>
      </c>
      <c r="F207" s="12">
        <f t="shared" si="42"/>
        <v>14.091999999999985</v>
      </c>
      <c r="G207" s="13">
        <f t="shared" si="35"/>
        <v>716.54237288135596</v>
      </c>
      <c r="H207" s="14">
        <f t="shared" si="36"/>
        <v>11.942372881355936</v>
      </c>
      <c r="I207" s="11">
        <f t="shared" si="37"/>
        <v>140.91999999999996</v>
      </c>
      <c r="J207" s="14">
        <f t="shared" si="38"/>
        <v>128.97762711864402</v>
      </c>
      <c r="K207" s="14">
        <f t="shared" si="39"/>
        <v>11.942372881355936</v>
      </c>
    </row>
    <row r="208" spans="1:11" ht="15.75" x14ac:dyDescent="0.25">
      <c r="A208" s="2" t="s">
        <v>201</v>
      </c>
      <c r="B208" s="7" t="s">
        <v>233</v>
      </c>
      <c r="C208" s="6">
        <v>704.6</v>
      </c>
      <c r="D208" s="15">
        <f t="shared" si="40"/>
        <v>845.52</v>
      </c>
      <c r="E208" s="11">
        <f t="shared" si="41"/>
        <v>831.428</v>
      </c>
      <c r="F208" s="12">
        <f t="shared" si="42"/>
        <v>14.091999999999985</v>
      </c>
      <c r="G208" s="13">
        <f t="shared" si="35"/>
        <v>716.54237288135596</v>
      </c>
      <c r="H208" s="14">
        <f t="shared" si="36"/>
        <v>11.942372881355936</v>
      </c>
      <c r="I208" s="11">
        <f t="shared" si="37"/>
        <v>140.91999999999996</v>
      </c>
      <c r="J208" s="14">
        <f t="shared" si="38"/>
        <v>128.97762711864402</v>
      </c>
      <c r="K208" s="14">
        <f t="shared" si="39"/>
        <v>11.942372881355936</v>
      </c>
    </row>
    <row r="209" spans="1:11" ht="15.75" x14ac:dyDescent="0.25">
      <c r="A209" s="2" t="s">
        <v>328</v>
      </c>
      <c r="B209" s="7" t="s">
        <v>329</v>
      </c>
      <c r="C209" s="6">
        <v>1068.7</v>
      </c>
      <c r="D209" s="15">
        <f t="shared" si="40"/>
        <v>1282.44</v>
      </c>
      <c r="E209" s="11">
        <f t="shared" si="41"/>
        <v>1261.066</v>
      </c>
      <c r="F209" s="12">
        <f t="shared" si="42"/>
        <v>21.374000000000024</v>
      </c>
      <c r="G209" s="13">
        <f t="shared" ref="G209:G212" si="43">D209/118*100</f>
        <v>1086.8135593220338</v>
      </c>
      <c r="H209" s="14">
        <f t="shared" ref="H209:H212" si="44">G209-C209</f>
        <v>18.11355932203378</v>
      </c>
      <c r="I209" s="11">
        <f t="shared" ref="I209:I212" si="45">D209-C209</f>
        <v>213.74</v>
      </c>
      <c r="J209" s="14">
        <f t="shared" ref="J209:J212" si="46">D209-G209</f>
        <v>195.62644067796623</v>
      </c>
      <c r="K209" s="14">
        <f t="shared" ref="K209:K212" si="47">I209-J209</f>
        <v>18.11355932203378</v>
      </c>
    </row>
    <row r="210" spans="1:11" ht="15.75" x14ac:dyDescent="0.25">
      <c r="A210" s="2" t="s">
        <v>341</v>
      </c>
      <c r="B210" s="7" t="s">
        <v>342</v>
      </c>
      <c r="C210" s="6">
        <v>1557.72</v>
      </c>
      <c r="D210" s="17">
        <f t="shared" si="40"/>
        <v>1869.26</v>
      </c>
      <c r="E210" s="11">
        <f t="shared" si="41"/>
        <v>1838.1096</v>
      </c>
      <c r="F210" s="12">
        <f t="shared" si="42"/>
        <v>31.150399999999991</v>
      </c>
      <c r="G210" s="13">
        <f t="shared" si="43"/>
        <v>1584.1186440677966</v>
      </c>
      <c r="H210" s="14">
        <f t="shared" si="44"/>
        <v>26.398644067796567</v>
      </c>
      <c r="I210" s="11">
        <f t="shared" si="45"/>
        <v>311.53999999999996</v>
      </c>
      <c r="J210" s="14">
        <f t="shared" si="46"/>
        <v>285.1413559322034</v>
      </c>
      <c r="K210" s="14">
        <f t="shared" si="47"/>
        <v>26.398644067796567</v>
      </c>
    </row>
    <row r="211" spans="1:11" ht="24.75" customHeight="1" x14ac:dyDescent="0.25">
      <c r="A211" s="4" t="s">
        <v>325</v>
      </c>
      <c r="B211" s="20" t="s">
        <v>324</v>
      </c>
      <c r="C211" s="21"/>
      <c r="D211" s="22"/>
      <c r="G211" s="13">
        <f t="shared" si="43"/>
        <v>0</v>
      </c>
      <c r="H211" s="14">
        <f t="shared" si="44"/>
        <v>0</v>
      </c>
      <c r="I211" s="11">
        <f t="shared" si="45"/>
        <v>0</v>
      </c>
      <c r="J211" s="14">
        <f t="shared" si="46"/>
        <v>0</v>
      </c>
      <c r="K211" s="14">
        <f t="shared" si="47"/>
        <v>0</v>
      </c>
    </row>
    <row r="212" spans="1:11" ht="47.25" x14ac:dyDescent="0.25">
      <c r="A212" s="2" t="s">
        <v>326</v>
      </c>
      <c r="B212" s="7" t="s">
        <v>327</v>
      </c>
      <c r="C212" s="6">
        <v>860.62</v>
      </c>
      <c r="D212" s="15">
        <f>ROUND(C212*1.2,2)</f>
        <v>1032.74</v>
      </c>
      <c r="E212" s="11">
        <f>C212*1.18</f>
        <v>1015.5315999999999</v>
      </c>
      <c r="F212" s="12">
        <f>D212-E212</f>
        <v>17.208400000000097</v>
      </c>
      <c r="G212" s="13">
        <f t="shared" si="43"/>
        <v>875.2033898305084</v>
      </c>
      <c r="H212" s="14">
        <f t="shared" si="44"/>
        <v>14.583389830508395</v>
      </c>
      <c r="I212" s="11">
        <f t="shared" si="45"/>
        <v>172.12</v>
      </c>
      <c r="J212" s="14">
        <f t="shared" si="46"/>
        <v>157.53661016949161</v>
      </c>
      <c r="K212" s="14">
        <f t="shared" si="47"/>
        <v>14.583389830508395</v>
      </c>
    </row>
  </sheetData>
  <mergeCells count="16">
    <mergeCell ref="B194:D194"/>
    <mergeCell ref="B211:D211"/>
    <mergeCell ref="B14:D14"/>
    <mergeCell ref="B19:D19"/>
    <mergeCell ref="B28:D28"/>
    <mergeCell ref="B51:D51"/>
    <mergeCell ref="B62:D62"/>
    <mergeCell ref="A12:C12"/>
    <mergeCell ref="B1:D1"/>
    <mergeCell ref="B2:D2"/>
    <mergeCell ref="B67:D67"/>
    <mergeCell ref="B133:D133"/>
    <mergeCell ref="B3:D3"/>
    <mergeCell ref="B4:D4"/>
    <mergeCell ref="B6:D6"/>
    <mergeCell ref="B5:D5"/>
  </mergeCells>
  <pageMargins left="0.98425196850393704" right="0.19685039370078741" top="0.39370078740157483" bottom="0.39370078740157483" header="0.31496062992125984" footer="0.31496062992125984"/>
  <pageSetup paperSize="9" scale="67" fitToHeight="7" orientation="portrait" horizontalDpi="4294967294" verticalDpi="4294967294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ПРИКАЗУ</vt:lpstr>
      <vt:lpstr>'ПРИЛОЖЕНИЕ к ПРИКАЗУ'!Заголовки_для_печати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2019-05-23T04:48:07Z</dcterms:modified>
</cp:coreProperties>
</file>